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 7-10 лет" sheetId="1" r:id="rId1"/>
    <sheet name="11-17 лет" sheetId="2" r:id="rId2"/>
  </sheets>
  <definedNames>
    <definedName name="_xlnm.Print_Area" localSheetId="0">' 7-10 лет'!$A$1:$BA$691</definedName>
    <definedName name="_xlnm.Print_Area" localSheetId="1">'11-17 лет'!$A$1:$AV$692</definedName>
  </definedNames>
  <calcPr fullCalcOnLoad="1"/>
</workbook>
</file>

<file path=xl/sharedStrings.xml><?xml version="1.0" encoding="utf-8"?>
<sst xmlns="http://schemas.openxmlformats.org/spreadsheetml/2006/main" count="2624" uniqueCount="219">
  <si>
    <t>обед</t>
  </si>
  <si>
    <t>начальная школа 6-10 лет</t>
  </si>
  <si>
    <t xml:space="preserve">НОРМА </t>
  </si>
  <si>
    <t>сосиска отварная</t>
  </si>
  <si>
    <t>яйцо вареное</t>
  </si>
  <si>
    <t>чай с сахаром</t>
  </si>
  <si>
    <t>бутерброд с маслом и сыром</t>
  </si>
  <si>
    <t>суп картофельный с рисовой крупой</t>
  </si>
  <si>
    <t>капуста тушеная</t>
  </si>
  <si>
    <t>кисель из смеси сухофруктов</t>
  </si>
  <si>
    <t>хлеб ржаной</t>
  </si>
  <si>
    <t>хлеб пшеничный</t>
  </si>
  <si>
    <t>мороженое</t>
  </si>
  <si>
    <t>сок натуральный фруктовый промышленного производства</t>
  </si>
  <si>
    <t>фрукты свежие</t>
  </si>
  <si>
    <t>йогурт</t>
  </si>
  <si>
    <t>итого по видам продуктов:</t>
  </si>
  <si>
    <t>ИТОГО по группам</t>
  </si>
  <si>
    <t>макароны отварные</t>
  </si>
  <si>
    <t>помидор свежий</t>
  </si>
  <si>
    <t>картофельное пюре</t>
  </si>
  <si>
    <t>продукты / выход</t>
  </si>
  <si>
    <t>1 шт</t>
  </si>
  <si>
    <t>мясо говядины</t>
  </si>
  <si>
    <t>котлета п/ф</t>
  </si>
  <si>
    <t>тефтеля п/ф</t>
  </si>
  <si>
    <t xml:space="preserve">птица </t>
  </si>
  <si>
    <t>колбасные изделия</t>
  </si>
  <si>
    <t>рыба с/м</t>
  </si>
  <si>
    <t>консервы</t>
  </si>
  <si>
    <t>масло сливочное</t>
  </si>
  <si>
    <t>масло растительное</t>
  </si>
  <si>
    <t>молоко</t>
  </si>
  <si>
    <t xml:space="preserve">кефир </t>
  </si>
  <si>
    <t>сметана</t>
  </si>
  <si>
    <t>творог</t>
  </si>
  <si>
    <t>сыр</t>
  </si>
  <si>
    <t>яйцо</t>
  </si>
  <si>
    <t>мука пшеничная</t>
  </si>
  <si>
    <t>КРУПЫ</t>
  </si>
  <si>
    <t>гречневая</t>
  </si>
  <si>
    <t>манная</t>
  </si>
  <si>
    <t>рис</t>
  </si>
  <si>
    <t>пшено</t>
  </si>
  <si>
    <t>горох</t>
  </si>
  <si>
    <t>геркулес</t>
  </si>
  <si>
    <t>кукурузная</t>
  </si>
  <si>
    <t>перловая</t>
  </si>
  <si>
    <t>ячневая</t>
  </si>
  <si>
    <t>пшеничная</t>
  </si>
  <si>
    <t>макаронные изделия</t>
  </si>
  <si>
    <t>сахар</t>
  </si>
  <si>
    <t>кондитерские изделия</t>
  </si>
  <si>
    <t>повидло</t>
  </si>
  <si>
    <t>сухофрукты</t>
  </si>
  <si>
    <t>изюм</t>
  </si>
  <si>
    <t>соки</t>
  </si>
  <si>
    <t>напитки вит.</t>
  </si>
  <si>
    <t>картофель</t>
  </si>
  <si>
    <t>ОВОЩИ</t>
  </si>
  <si>
    <t>капуста свежая</t>
  </si>
  <si>
    <t>лук репчатый</t>
  </si>
  <si>
    <t>морковь</t>
  </si>
  <si>
    <t>свекла</t>
  </si>
  <si>
    <t xml:space="preserve">огурец </t>
  </si>
  <si>
    <t xml:space="preserve">помидор </t>
  </si>
  <si>
    <t>икра кабачковая</t>
  </si>
  <si>
    <t>зеленый горошек</t>
  </si>
  <si>
    <t>томатное пюре</t>
  </si>
  <si>
    <t>чай</t>
  </si>
  <si>
    <t>какао</t>
  </si>
  <si>
    <t>дрожжи</t>
  </si>
  <si>
    <t>сухари</t>
  </si>
  <si>
    <t>кислота лимонная</t>
  </si>
  <si>
    <t>крахмал</t>
  </si>
  <si>
    <t>завтрак</t>
  </si>
  <si>
    <t xml:space="preserve">обед </t>
  </si>
  <si>
    <t>салат из свеклы</t>
  </si>
  <si>
    <t>суп картофельный с мясными фрикадельками</t>
  </si>
  <si>
    <t>плов из птицы</t>
  </si>
  <si>
    <t>компот из смеси сухофруктов</t>
  </si>
  <si>
    <t>напиток витаминизированный промышленного производства</t>
  </si>
  <si>
    <t>омлет натуральный с маслом сливочным</t>
  </si>
  <si>
    <t>какао с молоком</t>
  </si>
  <si>
    <t>огурец свежий</t>
  </si>
  <si>
    <t>молоко кипяченое</t>
  </si>
  <si>
    <t>200/5</t>
  </si>
  <si>
    <t>салат из белокочанной капусты</t>
  </si>
  <si>
    <t>суп картофельный с бобовыми</t>
  </si>
  <si>
    <t>вареники ленивые со сметаной</t>
  </si>
  <si>
    <t>борщ с капустой и картофелем, со сметаной</t>
  </si>
  <si>
    <t>рыба, тушеная в томатном соусе с овощами</t>
  </si>
  <si>
    <t>фрукты  свежие</t>
  </si>
  <si>
    <t>75/75</t>
  </si>
  <si>
    <t>напиток витаминизированный пром. пр-ва</t>
  </si>
  <si>
    <t>суп из овощей со сметаной</t>
  </si>
  <si>
    <t>суп картофельный с пшеничной крупой</t>
  </si>
  <si>
    <t>котлеты рубленые из кур</t>
  </si>
  <si>
    <t>150/5</t>
  </si>
  <si>
    <t>щи из свежей капусты с картофелем, со сметаной</t>
  </si>
  <si>
    <t xml:space="preserve">йогурт </t>
  </si>
  <si>
    <t>биточек из говядины</t>
  </si>
  <si>
    <t>суп картофельный с клецками</t>
  </si>
  <si>
    <t>фрикадельки в соусе сметанном с томатом, № 620/799, с.283</t>
  </si>
  <si>
    <t>60/10/10</t>
  </si>
  <si>
    <t>НАКОПИТЕЛЬНАЯ ВЕДОМОСТЬ ПО ПРОДУКТАМ ПИТАНИЯ</t>
  </si>
  <si>
    <t>наименование продуктов</t>
  </si>
  <si>
    <t>норма питания согласно СанПиН 2.4.4.2599-10</t>
  </si>
  <si>
    <t xml:space="preserve">дни по меню </t>
  </si>
  <si>
    <t>огурец квашеный</t>
  </si>
  <si>
    <t>помидор квашеный</t>
  </si>
  <si>
    <t xml:space="preserve">соль </t>
  </si>
  <si>
    <t>ИТОГО:</t>
  </si>
  <si>
    <t>конфеты шокол.</t>
  </si>
  <si>
    <t>рыба жареная</t>
  </si>
  <si>
    <t>зефир</t>
  </si>
  <si>
    <t>каша гречневая вязкая</t>
  </si>
  <si>
    <t>булочка с изюмом</t>
  </si>
  <si>
    <t>хлеб пшеничный/масло/сыр</t>
  </si>
  <si>
    <t>сосиска</t>
  </si>
  <si>
    <t>1 шт.</t>
  </si>
  <si>
    <t>пудинг из творога с рисом и молочным соусом</t>
  </si>
  <si>
    <t>150/30</t>
  </si>
  <si>
    <t>хлеб пшеничный/масло сливочное</t>
  </si>
  <si>
    <t>30 г</t>
  </si>
  <si>
    <t>хлеб пшеничный/сыр</t>
  </si>
  <si>
    <t>хлеб пшеничный/масло сливочное/сыр</t>
  </si>
  <si>
    <t xml:space="preserve">кондитерские изделия </t>
  </si>
  <si>
    <t>помидор свежие</t>
  </si>
  <si>
    <t>картофель отварной</t>
  </si>
  <si>
    <t>30г</t>
  </si>
  <si>
    <t>шницель из говядины</t>
  </si>
  <si>
    <t>суп крестьянский с ячневой крупой</t>
  </si>
  <si>
    <t>80/80</t>
  </si>
  <si>
    <t>55/200/100</t>
  </si>
  <si>
    <t>каша "Дружба" с изюмом из смеси гречневой и пшенной круп</t>
  </si>
  <si>
    <t>фрикадельки в томатном соусе, № 620/799, с.283</t>
  </si>
  <si>
    <t xml:space="preserve">суп из овощей </t>
  </si>
  <si>
    <t>щи из свежей капусты с картофелем</t>
  </si>
  <si>
    <t>пудинг из творога с яблоками № 240</t>
  </si>
  <si>
    <t xml:space="preserve">хлеб пшеничный/масло сливочное </t>
  </si>
  <si>
    <t>чай с молоком сгущенным</t>
  </si>
  <si>
    <t>молоко, мол. сгущ.</t>
  </si>
  <si>
    <t>молоко, мол.сгущ.</t>
  </si>
  <si>
    <t xml:space="preserve">ИТОГО по меню по видам продуктов: </t>
  </si>
  <si>
    <t>ИТОГО по меню по группам продуктов</t>
  </si>
  <si>
    <t>По нормативу:</t>
  </si>
  <si>
    <t>% выполнения норм питания</t>
  </si>
  <si>
    <t>100/100</t>
  </si>
  <si>
    <t>120/180/100</t>
  </si>
  <si>
    <t>50 г</t>
  </si>
  <si>
    <t>щи из свежей капусты с картофелем со сметаной</t>
  </si>
  <si>
    <t>250/7</t>
  </si>
  <si>
    <t>250/5</t>
  </si>
  <si>
    <t>чай с молоком</t>
  </si>
  <si>
    <t>хлеб пшеничный, масло сливочное, сыр</t>
  </si>
  <si>
    <t>70/10</t>
  </si>
  <si>
    <t>70/10/10</t>
  </si>
  <si>
    <t>пудинг из творога с яблоками</t>
  </si>
  <si>
    <t>40г</t>
  </si>
  <si>
    <t>70/10/12</t>
  </si>
  <si>
    <t>160/40</t>
  </si>
  <si>
    <t>запеканка из творога со сгущенным молоком, № 469 .ср 2005</t>
  </si>
  <si>
    <t>икра свекольная</t>
  </si>
  <si>
    <t>макароны, запеченные с яйцом</t>
  </si>
  <si>
    <t>какао с молоком сгущенным</t>
  </si>
  <si>
    <t>зеленый горошек консервированный</t>
  </si>
  <si>
    <t>60/4</t>
  </si>
  <si>
    <t>60/7/10</t>
  </si>
  <si>
    <t>борщ из свежей капусты с картофелем, с мясом и сметаной</t>
  </si>
  <si>
    <t>каша манная жидкая № 390 СР 2010</t>
  </si>
  <si>
    <t>салат из свежих помидоров с луком, № 14 СР 2010</t>
  </si>
  <si>
    <t>суп из овощей (со сметаной)</t>
  </si>
  <si>
    <t>рыба, запеченная в омлете № 249 СР 2010</t>
  </si>
  <si>
    <t>салат из свежих огурцов, № 13 СР 2010</t>
  </si>
  <si>
    <t>фрикадельки в томатно-сметанном соусе № 620/799 СР 2010</t>
  </si>
  <si>
    <t>каша гречневая вязкая № 681 СР 2005</t>
  </si>
  <si>
    <t>салат из свеклы с зеленым горошком № 34 СР 2010</t>
  </si>
  <si>
    <t>зразы рубленые № 614 СР 2005</t>
  </si>
  <si>
    <t>рыба аппетитная № 385 СР 2004</t>
  </si>
  <si>
    <t>каша ячневая вязкая № 681 СР 2005</t>
  </si>
  <si>
    <t>кофейный напиток с молоком</t>
  </si>
  <si>
    <t>кофе</t>
  </si>
  <si>
    <t>каша с фруктами № 181 СР 2010</t>
  </si>
  <si>
    <t>50/7</t>
  </si>
  <si>
    <t>рагу из птицы № 642 СР 2005</t>
  </si>
  <si>
    <t>голубцы ленивые № 298 СР 2010</t>
  </si>
  <si>
    <t>160/30</t>
  </si>
  <si>
    <t>60/6</t>
  </si>
  <si>
    <t>доесть</t>
  </si>
  <si>
    <t>суфле из отварного мяса с рисом</t>
  </si>
  <si>
    <t>200/10/5</t>
  </si>
  <si>
    <t>суп крестьянский, с ячневой крупой № 201 СР 2005</t>
  </si>
  <si>
    <t>66/250</t>
  </si>
  <si>
    <t>тефтели мясные с соусом томатным, № 286/356, с.281/348</t>
  </si>
  <si>
    <t>котлеты рубленые, запеченные с соусом молочным, № 281 СР 2010</t>
  </si>
  <si>
    <t>каша гречневая рассыпчатая</t>
  </si>
  <si>
    <t>пюре картофельное</t>
  </si>
  <si>
    <t>50//10/10</t>
  </si>
  <si>
    <t>60/7</t>
  </si>
  <si>
    <t>60/7/9</t>
  </si>
  <si>
    <t>60/8</t>
  </si>
  <si>
    <t>суфле из отварного мяса с рисом 279 СР2010</t>
  </si>
  <si>
    <t>ХЛЕБ ПШЕНИЧНЫЙ</t>
  </si>
  <si>
    <t>КОФЕ</t>
  </si>
  <si>
    <t>птица, тушеная в соусе № 643 СР 2005</t>
  </si>
  <si>
    <t>суп картофельный с клецками, с мясом птицы</t>
  </si>
  <si>
    <t>250/28</t>
  </si>
  <si>
    <t>85/85</t>
  </si>
  <si>
    <t>борщ из свежей капусты с картофелем, со  сметаной</t>
  </si>
  <si>
    <t>250/6</t>
  </si>
  <si>
    <t>170/6</t>
  </si>
  <si>
    <t xml:space="preserve">омлет с зеленым горошком № </t>
  </si>
  <si>
    <t>макароны отварные с овощами № 209 СР 2010</t>
  </si>
  <si>
    <t>11-17 лет</t>
  </si>
  <si>
    <t>70/5/10</t>
  </si>
  <si>
    <t>70/8</t>
  </si>
  <si>
    <t>70/8/12</t>
  </si>
  <si>
    <t xml:space="preserve">салат из свежих помидоров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</si>
</sst>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left" textRotation="90" wrapText="1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textRotation="90" wrapText="1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NumberForma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 horizontal="left" textRotation="90"/>
    </xf>
    <xf numFmtId="0" fontId="3" fillId="33" borderId="0" xfId="0" applyNumberFormat="1" applyFont="1" applyFill="1" applyBorder="1" applyAlignment="1">
      <alignment horizontal="left" textRotation="90" wrapText="1"/>
    </xf>
    <xf numFmtId="0" fontId="8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0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left" textRotation="90"/>
    </xf>
    <xf numFmtId="0" fontId="3" fillId="33" borderId="12" xfId="0" applyFont="1" applyFill="1" applyBorder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3" fillId="33" borderId="11" xfId="0" applyFont="1" applyFill="1" applyBorder="1" applyAlignment="1">
      <alignment horizontal="left" textRotation="90" wrapText="1"/>
    </xf>
    <xf numFmtId="0" fontId="0" fillId="33" borderId="10" xfId="0" applyFill="1" applyBorder="1" applyAlignment="1">
      <alignment textRotation="90"/>
    </xf>
    <xf numFmtId="0" fontId="10" fillId="33" borderId="10" xfId="0" applyFont="1" applyFill="1" applyBorder="1" applyAlignment="1">
      <alignment textRotation="90"/>
    </xf>
    <xf numFmtId="0" fontId="3" fillId="33" borderId="11" xfId="0" applyNumberFormat="1" applyFont="1" applyFill="1" applyBorder="1" applyAlignment="1">
      <alignment/>
    </xf>
    <xf numFmtId="17" fontId="3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0" xfId="0" applyFont="1" applyFill="1" applyBorder="1" applyAlignment="1">
      <alignment textRotation="90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textRotation="90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1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textRotation="90" wrapText="1"/>
    </xf>
    <xf numFmtId="0" fontId="3" fillId="33" borderId="12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3" fillId="33" borderId="14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2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/>
    </xf>
    <xf numFmtId="0" fontId="15" fillId="33" borderId="16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16" fontId="3" fillId="33" borderId="10" xfId="0" applyNumberFormat="1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3" fillId="33" borderId="10" xfId="0" applyNumberFormat="1" applyFont="1" applyFill="1" applyBorder="1" applyAlignment="1">
      <alignment textRotation="90" wrapText="1"/>
    </xf>
    <xf numFmtId="0" fontId="10" fillId="33" borderId="10" xfId="0" applyFont="1" applyFill="1" applyBorder="1" applyAlignment="1">
      <alignment wrapText="1"/>
    </xf>
    <xf numFmtId="0" fontId="0" fillId="33" borderId="18" xfId="0" applyFill="1" applyBorder="1" applyAlignment="1">
      <alignment textRotation="90" wrapText="1"/>
    </xf>
    <xf numFmtId="0" fontId="0" fillId="33" borderId="10" xfId="0" applyFill="1" applyBorder="1" applyAlignment="1">
      <alignment textRotation="90" wrapText="1"/>
    </xf>
    <xf numFmtId="0" fontId="3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2" fontId="11" fillId="33" borderId="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32"/>
  <sheetViews>
    <sheetView tabSelected="1" view="pageBreakPreview" zoomScale="60" zoomScaleNormal="75" zoomScalePageLayoutView="0" workbookViewId="0" topLeftCell="A601">
      <selection activeCell="P664" sqref="P664"/>
    </sheetView>
  </sheetViews>
  <sheetFormatPr defaultColWidth="9.140625" defaultRowHeight="12.75"/>
  <cols>
    <col min="1" max="1" width="15.421875" style="30" customWidth="1"/>
    <col min="2" max="2" width="9.00390625" style="30" customWidth="1"/>
    <col min="3" max="3" width="6.421875" style="30" customWidth="1"/>
    <col min="4" max="4" width="6.140625" style="30" customWidth="1"/>
    <col min="5" max="5" width="6.00390625" style="31" customWidth="1"/>
    <col min="6" max="6" width="6.28125" style="31" customWidth="1"/>
    <col min="7" max="8" width="5.7109375" style="30" customWidth="1"/>
    <col min="9" max="9" width="6.140625" style="30" customWidth="1"/>
    <col min="10" max="10" width="6.28125" style="30" customWidth="1"/>
    <col min="11" max="11" width="6.00390625" style="30" customWidth="1"/>
    <col min="12" max="12" width="6.140625" style="30" customWidth="1"/>
    <col min="13" max="13" width="6.00390625" style="30" customWidth="1"/>
    <col min="14" max="14" width="5.8515625" style="30" customWidth="1"/>
    <col min="15" max="15" width="6.57421875" style="30" customWidth="1"/>
    <col min="16" max="16" width="6.421875" style="30" customWidth="1"/>
    <col min="17" max="17" width="6.28125" style="5" customWidth="1"/>
    <col min="18" max="18" width="6.00390625" style="30" customWidth="1"/>
    <col min="19" max="19" width="7.00390625" style="58" customWidth="1"/>
    <col min="20" max="20" width="7.7109375" style="30" customWidth="1"/>
    <col min="21" max="21" width="8.28125" style="30" customWidth="1"/>
    <col min="22" max="22" width="8.7109375" style="5" customWidth="1"/>
    <col min="23" max="23" width="8.421875" style="32" customWidth="1"/>
    <col min="24" max="24" width="8.28125" style="30" customWidth="1"/>
    <col min="25" max="25" width="18.28125" style="30" customWidth="1"/>
    <col min="26" max="26" width="9.140625" style="30" customWidth="1"/>
    <col min="27" max="27" width="6.140625" style="30" customWidth="1"/>
    <col min="28" max="28" width="5.8515625" style="30" customWidth="1"/>
    <col min="29" max="29" width="6.140625" style="30" customWidth="1"/>
    <col min="30" max="30" width="5.57421875" style="30" customWidth="1"/>
    <col min="31" max="31" width="6.00390625" style="30" customWidth="1"/>
    <col min="32" max="33" width="6.28125" style="30" customWidth="1"/>
    <col min="34" max="34" width="6.421875" style="30" customWidth="1"/>
    <col min="35" max="37" width="6.00390625" style="30" customWidth="1"/>
    <col min="38" max="38" width="5.7109375" style="30" customWidth="1"/>
    <col min="39" max="39" width="5.140625" style="30" customWidth="1"/>
    <col min="40" max="40" width="5.00390625" style="30" customWidth="1"/>
    <col min="41" max="42" width="5.8515625" style="30" customWidth="1"/>
    <col min="43" max="45" width="6.140625" style="30" customWidth="1"/>
    <col min="46" max="47" width="6.57421875" style="5" customWidth="1"/>
    <col min="48" max="50" width="9.140625" style="5" customWidth="1"/>
    <col min="51" max="62" width="9.140625" style="1" customWidth="1"/>
  </cols>
  <sheetData>
    <row r="1" spans="1:47" ht="15">
      <c r="A1" s="29" t="s">
        <v>1</v>
      </c>
      <c r="I1" s="30" t="s">
        <v>0</v>
      </c>
      <c r="Q1" s="30"/>
      <c r="S1" s="30"/>
      <c r="W1" s="25"/>
      <c r="X1" s="5"/>
      <c r="AA1" s="30" t="s">
        <v>75</v>
      </c>
      <c r="AB1" s="31"/>
      <c r="AC1" s="31"/>
      <c r="AE1" s="30" t="s">
        <v>0</v>
      </c>
      <c r="AQ1" s="33"/>
      <c r="AU1" s="25"/>
    </row>
    <row r="2" spans="1:47" ht="168" customHeight="1">
      <c r="A2" s="34">
        <v>1</v>
      </c>
      <c r="B2" s="35" t="s">
        <v>2</v>
      </c>
      <c r="C2" s="35" t="s">
        <v>19</v>
      </c>
      <c r="D2" s="35" t="s">
        <v>164</v>
      </c>
      <c r="E2" s="35" t="s">
        <v>165</v>
      </c>
      <c r="F2" s="7" t="s">
        <v>118</v>
      </c>
      <c r="G2" s="35" t="s">
        <v>14</v>
      </c>
      <c r="H2" s="35" t="s">
        <v>3</v>
      </c>
      <c r="I2" s="35" t="s">
        <v>88</v>
      </c>
      <c r="J2" s="35" t="s">
        <v>101</v>
      </c>
      <c r="K2" s="35" t="s">
        <v>8</v>
      </c>
      <c r="L2" s="35" t="s">
        <v>9</v>
      </c>
      <c r="M2" s="35" t="s">
        <v>10</v>
      </c>
      <c r="N2" s="35" t="s">
        <v>11</v>
      </c>
      <c r="O2" s="35" t="s">
        <v>12</v>
      </c>
      <c r="P2" s="35" t="s">
        <v>100</v>
      </c>
      <c r="Q2" s="36"/>
      <c r="R2" s="36"/>
      <c r="S2" s="35"/>
      <c r="T2" s="37" t="s">
        <v>16</v>
      </c>
      <c r="U2" s="36" t="s">
        <v>17</v>
      </c>
      <c r="V2" s="38"/>
      <c r="W2" s="2"/>
      <c r="X2" s="5"/>
      <c r="Y2" s="34">
        <v>11</v>
      </c>
      <c r="Z2" s="39" t="s">
        <v>2</v>
      </c>
      <c r="AA2" s="35" t="s">
        <v>183</v>
      </c>
      <c r="AB2" s="7" t="s">
        <v>123</v>
      </c>
      <c r="AC2" s="35" t="s">
        <v>5</v>
      </c>
      <c r="AD2" s="35" t="s">
        <v>15</v>
      </c>
      <c r="AE2" s="35" t="s">
        <v>87</v>
      </c>
      <c r="AF2" s="35" t="s">
        <v>7</v>
      </c>
      <c r="AG2" s="36" t="s">
        <v>103</v>
      </c>
      <c r="AH2" s="35" t="s">
        <v>18</v>
      </c>
      <c r="AI2" s="35" t="s">
        <v>80</v>
      </c>
      <c r="AJ2" s="35" t="s">
        <v>10</v>
      </c>
      <c r="AK2" s="35" t="s">
        <v>11</v>
      </c>
      <c r="AL2" s="35" t="s">
        <v>12</v>
      </c>
      <c r="AM2" s="40"/>
      <c r="AN2" s="36"/>
      <c r="AO2" s="36"/>
      <c r="AP2" s="36"/>
      <c r="AQ2" s="41"/>
      <c r="AR2" s="37" t="s">
        <v>16</v>
      </c>
      <c r="AS2" s="36" t="s">
        <v>17</v>
      </c>
      <c r="AT2" s="38"/>
      <c r="AU2" s="26"/>
    </row>
    <row r="3" spans="1:47" ht="15">
      <c r="A3" s="42" t="s">
        <v>21</v>
      </c>
      <c r="B3" s="6"/>
      <c r="C3" s="6">
        <v>70</v>
      </c>
      <c r="D3" s="6">
        <v>130</v>
      </c>
      <c r="E3" s="6">
        <v>200</v>
      </c>
      <c r="F3" s="14" t="s">
        <v>104</v>
      </c>
      <c r="G3" s="6">
        <v>100</v>
      </c>
      <c r="H3" s="6">
        <v>75</v>
      </c>
      <c r="I3" s="6">
        <v>200</v>
      </c>
      <c r="J3" s="6">
        <v>75</v>
      </c>
      <c r="K3" s="6">
        <v>180</v>
      </c>
      <c r="L3" s="6">
        <v>200</v>
      </c>
      <c r="M3" s="6">
        <v>50</v>
      </c>
      <c r="N3" s="6">
        <v>30</v>
      </c>
      <c r="O3" s="43" t="s">
        <v>22</v>
      </c>
      <c r="P3" s="6" t="s">
        <v>120</v>
      </c>
      <c r="Q3" s="6"/>
      <c r="R3" s="6"/>
      <c r="S3" s="6"/>
      <c r="T3" s="44"/>
      <c r="U3" s="6"/>
      <c r="V3" s="3"/>
      <c r="W3" s="3"/>
      <c r="X3" s="5"/>
      <c r="Y3" s="42" t="s">
        <v>21</v>
      </c>
      <c r="Z3" s="13"/>
      <c r="AA3" s="6">
        <v>150</v>
      </c>
      <c r="AB3" s="14" t="s">
        <v>184</v>
      </c>
      <c r="AC3" s="6">
        <v>200</v>
      </c>
      <c r="AD3" s="6" t="s">
        <v>120</v>
      </c>
      <c r="AE3" s="6">
        <v>60</v>
      </c>
      <c r="AF3" s="6">
        <v>200</v>
      </c>
      <c r="AG3" s="65" t="s">
        <v>93</v>
      </c>
      <c r="AH3" s="6">
        <v>150</v>
      </c>
      <c r="AI3" s="6">
        <v>200</v>
      </c>
      <c r="AJ3" s="6">
        <v>50</v>
      </c>
      <c r="AK3" s="6">
        <v>30</v>
      </c>
      <c r="AL3" s="6" t="s">
        <v>22</v>
      </c>
      <c r="AM3" s="45"/>
      <c r="AN3" s="8"/>
      <c r="AO3" s="8"/>
      <c r="AP3" s="8"/>
      <c r="AQ3" s="41"/>
      <c r="AR3" s="44"/>
      <c r="AS3" s="6"/>
      <c r="AT3" s="3"/>
      <c r="AU3" s="25"/>
    </row>
    <row r="4" spans="1:47" ht="15">
      <c r="A4" s="13" t="s">
        <v>23</v>
      </c>
      <c r="B4" s="90">
        <v>46.2</v>
      </c>
      <c r="C4" s="6"/>
      <c r="D4" s="6"/>
      <c r="E4" s="6"/>
      <c r="F4" s="14"/>
      <c r="G4" s="6"/>
      <c r="H4" s="6"/>
      <c r="I4" s="6"/>
      <c r="J4" s="6">
        <v>61</v>
      </c>
      <c r="K4" s="6"/>
      <c r="L4" s="6"/>
      <c r="M4" s="6"/>
      <c r="N4" s="6"/>
      <c r="O4" s="6"/>
      <c r="P4" s="6"/>
      <c r="Q4" s="6"/>
      <c r="R4" s="6"/>
      <c r="S4" s="6"/>
      <c r="T4" s="44">
        <f>C4+D4+E4+F4+G4+H4+I4+J4+K4+L4+M4+N4+O4+P4+Q4+R4+S4</f>
        <v>61</v>
      </c>
      <c r="U4" s="6">
        <f>T4+T5+T6</f>
        <v>61</v>
      </c>
      <c r="V4" s="3"/>
      <c r="W4" s="3"/>
      <c r="X4" s="5"/>
      <c r="Y4" s="13" t="s">
        <v>23</v>
      </c>
      <c r="Z4" s="100">
        <v>46.2</v>
      </c>
      <c r="AA4" s="6"/>
      <c r="AB4" s="14"/>
      <c r="AC4" s="6"/>
      <c r="AD4" s="6"/>
      <c r="AE4" s="6"/>
      <c r="AF4" s="6"/>
      <c r="AG4" s="65">
        <v>57</v>
      </c>
      <c r="AH4" s="6"/>
      <c r="AI4" s="6"/>
      <c r="AJ4" s="6"/>
      <c r="AK4" s="6"/>
      <c r="AL4" s="6"/>
      <c r="AM4" s="40"/>
      <c r="AN4" s="8"/>
      <c r="AO4" s="8"/>
      <c r="AP4" s="8"/>
      <c r="AQ4" s="41"/>
      <c r="AR4" s="44">
        <f>AA4+AB4+AC4+AD4+AE4+AF4+AG4+AH4+AI4+AJ4+AK4+AM4+AL4+AN4+AO4+AP4+AQ4</f>
        <v>57</v>
      </c>
      <c r="AS4" s="6">
        <f>AR4+AR5+AR6</f>
        <v>57</v>
      </c>
      <c r="AT4" s="3"/>
      <c r="AU4" s="25"/>
    </row>
    <row r="5" spans="1:47" ht="15">
      <c r="A5" s="13" t="s">
        <v>24</v>
      </c>
      <c r="B5" s="90"/>
      <c r="C5" s="6"/>
      <c r="D5" s="6"/>
      <c r="E5" s="6"/>
      <c r="F5" s="1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4">
        <f aca="true" t="shared" si="0" ref="T5:T60">C5+D5+E5+F5+G5+H5+I5+J5+K5+L5+M5+N5+O5+P5+Q5+R5+S5</f>
        <v>0</v>
      </c>
      <c r="U5" s="6"/>
      <c r="V5" s="47"/>
      <c r="W5" s="3"/>
      <c r="X5" s="5"/>
      <c r="Y5" s="13" t="s">
        <v>24</v>
      </c>
      <c r="Z5" s="100"/>
      <c r="AA5" s="6"/>
      <c r="AB5" s="14"/>
      <c r="AC5" s="6"/>
      <c r="AD5" s="6"/>
      <c r="AE5" s="6"/>
      <c r="AF5" s="6"/>
      <c r="AG5" s="65"/>
      <c r="AH5" s="6"/>
      <c r="AI5" s="6"/>
      <c r="AJ5" s="6"/>
      <c r="AK5" s="6"/>
      <c r="AL5" s="6"/>
      <c r="AM5" s="40"/>
      <c r="AN5" s="8"/>
      <c r="AO5" s="8"/>
      <c r="AP5" s="8"/>
      <c r="AQ5" s="41"/>
      <c r="AR5" s="44">
        <f aca="true" t="shared" si="1" ref="AR5:AR60">AA5+AB5+AC5+AD5+AE5+AF5+AG5+AH5+AI5+AJ5+AK5+AM5+AL5+AN5+AO5+AP5+AQ5</f>
        <v>0</v>
      </c>
      <c r="AS5" s="6"/>
      <c r="AT5" s="47"/>
      <c r="AU5" s="25"/>
    </row>
    <row r="6" spans="1:47" ht="15">
      <c r="A6" s="13" t="s">
        <v>25</v>
      </c>
      <c r="B6" s="90"/>
      <c r="C6" s="6"/>
      <c r="D6" s="6"/>
      <c r="E6" s="6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4">
        <f t="shared" si="0"/>
        <v>0</v>
      </c>
      <c r="U6" s="6"/>
      <c r="V6" s="47"/>
      <c r="W6" s="3"/>
      <c r="X6" s="5"/>
      <c r="Y6" s="13" t="s">
        <v>25</v>
      </c>
      <c r="Z6" s="100"/>
      <c r="AA6" s="6"/>
      <c r="AB6" s="14"/>
      <c r="AC6" s="6"/>
      <c r="AD6" s="6"/>
      <c r="AE6" s="6"/>
      <c r="AF6" s="6"/>
      <c r="AG6" s="65"/>
      <c r="AH6" s="6"/>
      <c r="AI6" s="6"/>
      <c r="AJ6" s="6"/>
      <c r="AK6" s="6"/>
      <c r="AL6" s="6"/>
      <c r="AM6" s="40"/>
      <c r="AN6" s="8"/>
      <c r="AO6" s="8"/>
      <c r="AP6" s="8"/>
      <c r="AQ6" s="41"/>
      <c r="AR6" s="44">
        <f t="shared" si="1"/>
        <v>0</v>
      </c>
      <c r="AS6" s="6"/>
      <c r="AT6" s="47"/>
      <c r="AU6" s="25"/>
    </row>
    <row r="7" spans="1:47" ht="15">
      <c r="A7" s="13" t="s">
        <v>26</v>
      </c>
      <c r="B7" s="90">
        <v>24</v>
      </c>
      <c r="C7" s="6"/>
      <c r="D7" s="6"/>
      <c r="E7" s="6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4">
        <f t="shared" si="0"/>
        <v>0</v>
      </c>
      <c r="U7" s="6">
        <f>T7</f>
        <v>0</v>
      </c>
      <c r="V7" s="3"/>
      <c r="W7" s="3"/>
      <c r="X7" s="5"/>
      <c r="Y7" s="13" t="s">
        <v>26</v>
      </c>
      <c r="Z7" s="100">
        <v>24</v>
      </c>
      <c r="AA7" s="6"/>
      <c r="AB7" s="14"/>
      <c r="AC7" s="6"/>
      <c r="AD7" s="6"/>
      <c r="AE7" s="6"/>
      <c r="AF7" s="6"/>
      <c r="AG7" s="65"/>
      <c r="AH7" s="6"/>
      <c r="AI7" s="6"/>
      <c r="AJ7" s="6"/>
      <c r="AK7" s="6"/>
      <c r="AL7" s="6"/>
      <c r="AM7" s="40"/>
      <c r="AN7" s="8"/>
      <c r="AO7" s="8"/>
      <c r="AP7" s="8"/>
      <c r="AQ7" s="41"/>
      <c r="AR7" s="44">
        <f t="shared" si="1"/>
        <v>0</v>
      </c>
      <c r="AS7" s="6">
        <f>AR7</f>
        <v>0</v>
      </c>
      <c r="AT7" s="3"/>
      <c r="AU7" s="25"/>
    </row>
    <row r="8" spans="1:47" ht="15">
      <c r="A8" s="13" t="s">
        <v>27</v>
      </c>
      <c r="B8" s="90">
        <v>9</v>
      </c>
      <c r="C8" s="6"/>
      <c r="D8" s="6"/>
      <c r="E8" s="6"/>
      <c r="F8" s="14"/>
      <c r="G8" s="6"/>
      <c r="H8" s="6">
        <v>75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4">
        <f t="shared" si="0"/>
        <v>75</v>
      </c>
      <c r="U8" s="6">
        <f>T8</f>
        <v>75</v>
      </c>
      <c r="V8" s="47"/>
      <c r="W8" s="3"/>
      <c r="X8" s="5"/>
      <c r="Y8" s="13" t="s">
        <v>27</v>
      </c>
      <c r="Z8" s="100">
        <v>9</v>
      </c>
      <c r="AA8" s="6"/>
      <c r="AB8" s="14"/>
      <c r="AC8" s="6"/>
      <c r="AD8" s="6"/>
      <c r="AE8" s="6"/>
      <c r="AF8" s="6"/>
      <c r="AG8" s="65"/>
      <c r="AH8" s="6"/>
      <c r="AI8" s="6"/>
      <c r="AJ8" s="6"/>
      <c r="AK8" s="6"/>
      <c r="AL8" s="6"/>
      <c r="AM8" s="40"/>
      <c r="AN8" s="8"/>
      <c r="AO8" s="8"/>
      <c r="AP8" s="8"/>
      <c r="AQ8" s="41"/>
      <c r="AR8" s="44">
        <f t="shared" si="1"/>
        <v>0</v>
      </c>
      <c r="AS8" s="6">
        <f>AR8</f>
        <v>0</v>
      </c>
      <c r="AT8" s="47"/>
      <c r="AU8" s="25"/>
    </row>
    <row r="9" spans="1:47" ht="15">
      <c r="A9" s="13" t="s">
        <v>28</v>
      </c>
      <c r="B9" s="90">
        <v>36</v>
      </c>
      <c r="C9" s="6"/>
      <c r="D9" s="6"/>
      <c r="E9" s="6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4">
        <f t="shared" si="0"/>
        <v>0</v>
      </c>
      <c r="U9" s="6">
        <f>T9+T10</f>
        <v>0</v>
      </c>
      <c r="V9" s="3"/>
      <c r="W9" s="3"/>
      <c r="X9" s="5"/>
      <c r="Y9" s="13" t="s">
        <v>28</v>
      </c>
      <c r="Z9" s="100">
        <v>36</v>
      </c>
      <c r="AA9" s="6"/>
      <c r="AB9" s="14"/>
      <c r="AC9" s="6"/>
      <c r="AD9" s="6"/>
      <c r="AE9" s="6"/>
      <c r="AF9" s="6"/>
      <c r="AG9" s="65"/>
      <c r="AH9" s="6"/>
      <c r="AI9" s="6"/>
      <c r="AJ9" s="6"/>
      <c r="AK9" s="6"/>
      <c r="AL9" s="6"/>
      <c r="AM9" s="40"/>
      <c r="AN9" s="8"/>
      <c r="AO9" s="8"/>
      <c r="AP9" s="8"/>
      <c r="AQ9" s="41"/>
      <c r="AR9" s="44">
        <f t="shared" si="1"/>
        <v>0</v>
      </c>
      <c r="AS9" s="6">
        <f>AR9+AR10</f>
        <v>0</v>
      </c>
      <c r="AT9" s="3"/>
      <c r="AU9" s="25"/>
    </row>
    <row r="10" spans="1:47" ht="15">
      <c r="A10" s="13" t="s">
        <v>29</v>
      </c>
      <c r="B10" s="90"/>
      <c r="C10" s="6"/>
      <c r="D10" s="6"/>
      <c r="E10" s="6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4">
        <f t="shared" si="0"/>
        <v>0</v>
      </c>
      <c r="U10" s="6"/>
      <c r="V10" s="3"/>
      <c r="W10" s="3"/>
      <c r="X10" s="5"/>
      <c r="Y10" s="13" t="s">
        <v>29</v>
      </c>
      <c r="Z10" s="100"/>
      <c r="AA10" s="6"/>
      <c r="AB10" s="14"/>
      <c r="AC10" s="6"/>
      <c r="AD10" s="6"/>
      <c r="AE10" s="6"/>
      <c r="AF10" s="6"/>
      <c r="AG10" s="65"/>
      <c r="AH10" s="6"/>
      <c r="AI10" s="6"/>
      <c r="AJ10" s="6"/>
      <c r="AK10" s="6"/>
      <c r="AL10" s="6"/>
      <c r="AM10" s="40"/>
      <c r="AN10" s="8"/>
      <c r="AO10" s="8"/>
      <c r="AP10" s="8"/>
      <c r="AQ10" s="41"/>
      <c r="AR10" s="44">
        <f t="shared" si="1"/>
        <v>0</v>
      </c>
      <c r="AS10" s="6"/>
      <c r="AT10" s="3"/>
      <c r="AU10" s="25"/>
    </row>
    <row r="11" spans="1:47" ht="15">
      <c r="A11" s="13" t="s">
        <v>30</v>
      </c>
      <c r="B11" s="90">
        <v>18</v>
      </c>
      <c r="C11" s="6"/>
      <c r="D11" s="6">
        <v>2.4</v>
      </c>
      <c r="E11" s="6"/>
      <c r="F11" s="14">
        <v>10</v>
      </c>
      <c r="G11" s="6"/>
      <c r="H11" s="6"/>
      <c r="I11" s="6">
        <v>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44">
        <f t="shared" si="0"/>
        <v>16.4</v>
      </c>
      <c r="U11" s="6">
        <f>T11</f>
        <v>16.4</v>
      </c>
      <c r="V11" s="3"/>
      <c r="W11" s="3"/>
      <c r="X11" s="5"/>
      <c r="Y11" s="13" t="s">
        <v>30</v>
      </c>
      <c r="Z11" s="100">
        <v>18</v>
      </c>
      <c r="AA11" s="6">
        <v>5</v>
      </c>
      <c r="AB11" s="14">
        <v>7</v>
      </c>
      <c r="AC11" s="6"/>
      <c r="AD11" s="6"/>
      <c r="AE11" s="6"/>
      <c r="AF11" s="6"/>
      <c r="AG11" s="65"/>
      <c r="AH11" s="6">
        <v>5.3</v>
      </c>
      <c r="AI11" s="6"/>
      <c r="AJ11" s="6"/>
      <c r="AK11" s="6"/>
      <c r="AL11" s="6"/>
      <c r="AM11" s="40"/>
      <c r="AN11" s="8"/>
      <c r="AO11" s="8"/>
      <c r="AP11" s="8"/>
      <c r="AQ11" s="41"/>
      <c r="AR11" s="44">
        <f t="shared" si="1"/>
        <v>17.3</v>
      </c>
      <c r="AS11" s="6">
        <f>AR11</f>
        <v>17.3</v>
      </c>
      <c r="AT11" s="3"/>
      <c r="AU11" s="25"/>
    </row>
    <row r="12" spans="1:47" ht="15">
      <c r="A12" s="13" t="s">
        <v>31</v>
      </c>
      <c r="B12" s="90">
        <v>9</v>
      </c>
      <c r="C12" s="6"/>
      <c r="D12" s="6"/>
      <c r="E12" s="6"/>
      <c r="F12" s="14"/>
      <c r="G12" s="6"/>
      <c r="H12" s="6"/>
      <c r="I12" s="6"/>
      <c r="J12" s="6">
        <v>1.5</v>
      </c>
      <c r="K12" s="6">
        <v>6.3</v>
      </c>
      <c r="L12" s="6"/>
      <c r="M12" s="6"/>
      <c r="N12" s="6"/>
      <c r="O12" s="6"/>
      <c r="P12" s="6"/>
      <c r="Q12" s="6"/>
      <c r="R12" s="6"/>
      <c r="S12" s="6"/>
      <c r="T12" s="44">
        <f t="shared" si="0"/>
        <v>7.8</v>
      </c>
      <c r="U12" s="6">
        <f>T12</f>
        <v>7.8</v>
      </c>
      <c r="V12" s="3"/>
      <c r="W12" s="3"/>
      <c r="X12" s="5"/>
      <c r="Y12" s="13" t="s">
        <v>31</v>
      </c>
      <c r="Z12" s="100">
        <v>9</v>
      </c>
      <c r="AA12" s="6"/>
      <c r="AB12" s="14"/>
      <c r="AC12" s="6"/>
      <c r="AD12" s="6"/>
      <c r="AE12" s="6">
        <v>3</v>
      </c>
      <c r="AF12" s="6">
        <v>2</v>
      </c>
      <c r="AG12" s="65"/>
      <c r="AH12" s="6"/>
      <c r="AI12" s="6"/>
      <c r="AJ12" s="6"/>
      <c r="AK12" s="6"/>
      <c r="AL12" s="6"/>
      <c r="AM12" s="40"/>
      <c r="AN12" s="8"/>
      <c r="AO12" s="8"/>
      <c r="AP12" s="8"/>
      <c r="AQ12" s="41"/>
      <c r="AR12" s="44">
        <f t="shared" si="1"/>
        <v>5</v>
      </c>
      <c r="AS12" s="6">
        <f>AR12</f>
        <v>5</v>
      </c>
      <c r="AT12" s="3"/>
      <c r="AU12" s="25"/>
    </row>
    <row r="13" spans="1:47" ht="15">
      <c r="A13" s="13" t="s">
        <v>142</v>
      </c>
      <c r="B13" s="90">
        <v>180</v>
      </c>
      <c r="C13" s="6"/>
      <c r="D13" s="6">
        <v>24</v>
      </c>
      <c r="E13" s="6">
        <v>72</v>
      </c>
      <c r="F13" s="14"/>
      <c r="G13" s="6"/>
      <c r="H13" s="6"/>
      <c r="I13" s="6"/>
      <c r="J13" s="6">
        <v>18</v>
      </c>
      <c r="K13" s="6"/>
      <c r="L13" s="6"/>
      <c r="M13" s="6"/>
      <c r="N13" s="6"/>
      <c r="O13" s="6"/>
      <c r="P13" s="6"/>
      <c r="Q13" s="6"/>
      <c r="R13" s="6"/>
      <c r="S13" s="6"/>
      <c r="T13" s="44">
        <f t="shared" si="0"/>
        <v>114</v>
      </c>
      <c r="U13" s="6">
        <f>T13+T14</f>
        <v>179</v>
      </c>
      <c r="V13" s="3"/>
      <c r="W13" s="3"/>
      <c r="X13" s="5"/>
      <c r="Y13" s="13" t="s">
        <v>32</v>
      </c>
      <c r="Z13" s="100">
        <v>180</v>
      </c>
      <c r="AA13" s="6"/>
      <c r="AB13" s="14"/>
      <c r="AC13" s="6"/>
      <c r="AD13" s="6"/>
      <c r="AE13" s="6"/>
      <c r="AF13" s="6"/>
      <c r="AG13" s="65">
        <v>16.5</v>
      </c>
      <c r="AH13" s="6"/>
      <c r="AI13" s="6"/>
      <c r="AJ13" s="6"/>
      <c r="AK13" s="6"/>
      <c r="AL13" s="6"/>
      <c r="AM13" s="40"/>
      <c r="AN13" s="8"/>
      <c r="AO13" s="8"/>
      <c r="AP13" s="8"/>
      <c r="AQ13" s="41"/>
      <c r="AR13" s="44">
        <f t="shared" si="1"/>
        <v>16.5</v>
      </c>
      <c r="AS13" s="6">
        <f>AR13+AR14</f>
        <v>81.5</v>
      </c>
      <c r="AT13" s="3"/>
      <c r="AU13" s="25"/>
    </row>
    <row r="14" spans="1:47" ht="15">
      <c r="A14" s="13" t="s">
        <v>12</v>
      </c>
      <c r="B14" s="90"/>
      <c r="C14" s="6"/>
      <c r="D14" s="6"/>
      <c r="E14" s="6"/>
      <c r="F14" s="14"/>
      <c r="G14" s="6"/>
      <c r="H14" s="6"/>
      <c r="I14" s="6"/>
      <c r="J14" s="6"/>
      <c r="K14" s="6"/>
      <c r="L14" s="6"/>
      <c r="M14" s="6"/>
      <c r="N14" s="6"/>
      <c r="O14" s="6">
        <v>65</v>
      </c>
      <c r="P14" s="6"/>
      <c r="Q14" s="6"/>
      <c r="R14" s="6"/>
      <c r="S14" s="6"/>
      <c r="T14" s="44">
        <f t="shared" si="0"/>
        <v>65</v>
      </c>
      <c r="U14" s="6"/>
      <c r="V14" s="3"/>
      <c r="W14" s="3"/>
      <c r="X14" s="5"/>
      <c r="Y14" s="13" t="s">
        <v>12</v>
      </c>
      <c r="Z14" s="100"/>
      <c r="AA14" s="6"/>
      <c r="AB14" s="14"/>
      <c r="AC14" s="6"/>
      <c r="AD14" s="6"/>
      <c r="AE14" s="6"/>
      <c r="AF14" s="6"/>
      <c r="AG14" s="65"/>
      <c r="AH14" s="6"/>
      <c r="AI14" s="6"/>
      <c r="AJ14" s="6"/>
      <c r="AK14" s="6"/>
      <c r="AL14" s="6">
        <v>65</v>
      </c>
      <c r="AM14" s="40"/>
      <c r="AN14" s="8"/>
      <c r="AO14" s="8"/>
      <c r="AP14" s="8"/>
      <c r="AQ14" s="41"/>
      <c r="AR14" s="44">
        <f t="shared" si="1"/>
        <v>65</v>
      </c>
      <c r="AS14" s="6"/>
      <c r="AT14" s="3"/>
      <c r="AU14" s="25"/>
    </row>
    <row r="15" spans="1:47" ht="15">
      <c r="A15" s="13" t="s">
        <v>33</v>
      </c>
      <c r="B15" s="90">
        <v>90</v>
      </c>
      <c r="C15" s="6"/>
      <c r="D15" s="6"/>
      <c r="E15" s="6"/>
      <c r="F15" s="1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4">
        <f t="shared" si="0"/>
        <v>0</v>
      </c>
      <c r="U15" s="6">
        <f>T15+T16</f>
        <v>100</v>
      </c>
      <c r="V15" s="3"/>
      <c r="W15" s="3"/>
      <c r="X15" s="5"/>
      <c r="Y15" s="13" t="s">
        <v>33</v>
      </c>
      <c r="Z15" s="100">
        <v>90</v>
      </c>
      <c r="AA15" s="6"/>
      <c r="AB15" s="14"/>
      <c r="AC15" s="6"/>
      <c r="AD15" s="6"/>
      <c r="AE15" s="6"/>
      <c r="AF15" s="6"/>
      <c r="AG15" s="65"/>
      <c r="AH15" s="6"/>
      <c r="AI15" s="6"/>
      <c r="AJ15" s="6"/>
      <c r="AK15" s="6"/>
      <c r="AL15" s="6"/>
      <c r="AM15" s="40"/>
      <c r="AN15" s="8"/>
      <c r="AO15" s="8"/>
      <c r="AP15" s="8"/>
      <c r="AQ15" s="41"/>
      <c r="AR15" s="44">
        <f t="shared" si="1"/>
        <v>0</v>
      </c>
      <c r="AS15" s="6">
        <f>AR15+AR16</f>
        <v>100</v>
      </c>
      <c r="AT15" s="3"/>
      <c r="AU15" s="25"/>
    </row>
    <row r="16" spans="1:47" ht="15">
      <c r="A16" s="13" t="s">
        <v>15</v>
      </c>
      <c r="B16" s="90" t="s">
        <v>22</v>
      </c>
      <c r="C16" s="6"/>
      <c r="D16" s="6"/>
      <c r="E16" s="6"/>
      <c r="F16" s="14"/>
      <c r="G16" s="6"/>
      <c r="H16" s="6"/>
      <c r="I16" s="6"/>
      <c r="J16" s="6"/>
      <c r="K16" s="6"/>
      <c r="L16" s="6"/>
      <c r="M16" s="6"/>
      <c r="N16" s="6"/>
      <c r="O16" s="6"/>
      <c r="P16" s="6">
        <v>100</v>
      </c>
      <c r="Q16" s="6"/>
      <c r="R16" s="6"/>
      <c r="S16" s="6"/>
      <c r="T16" s="44">
        <f t="shared" si="0"/>
        <v>100</v>
      </c>
      <c r="U16" s="6"/>
      <c r="V16" s="47"/>
      <c r="W16" s="3"/>
      <c r="X16" s="5"/>
      <c r="Y16" s="13" t="s">
        <v>15</v>
      </c>
      <c r="Z16" s="100" t="s">
        <v>22</v>
      </c>
      <c r="AA16" s="6"/>
      <c r="AB16" s="14"/>
      <c r="AC16" s="6"/>
      <c r="AD16" s="6">
        <v>100</v>
      </c>
      <c r="AE16" s="6"/>
      <c r="AF16" s="6"/>
      <c r="AG16" s="65"/>
      <c r="AH16" s="6"/>
      <c r="AI16" s="6"/>
      <c r="AJ16" s="6"/>
      <c r="AK16" s="6"/>
      <c r="AL16" s="6"/>
      <c r="AM16" s="40"/>
      <c r="AN16" s="8"/>
      <c r="AO16" s="8"/>
      <c r="AP16" s="8"/>
      <c r="AQ16" s="41"/>
      <c r="AR16" s="44">
        <f t="shared" si="1"/>
        <v>100</v>
      </c>
      <c r="AS16" s="6"/>
      <c r="AT16" s="47"/>
      <c r="AU16" s="25"/>
    </row>
    <row r="17" spans="1:47" ht="15">
      <c r="A17" s="13" t="s">
        <v>34</v>
      </c>
      <c r="B17" s="90">
        <v>6</v>
      </c>
      <c r="C17" s="6"/>
      <c r="D17" s="6"/>
      <c r="E17" s="6"/>
      <c r="F17" s="1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4">
        <f t="shared" si="0"/>
        <v>0</v>
      </c>
      <c r="U17" s="6">
        <f>T17</f>
        <v>0</v>
      </c>
      <c r="V17" s="3"/>
      <c r="W17" s="3"/>
      <c r="X17" s="5"/>
      <c r="Y17" s="13" t="s">
        <v>34</v>
      </c>
      <c r="Z17" s="100">
        <v>6</v>
      </c>
      <c r="AA17" s="6"/>
      <c r="AB17" s="14"/>
      <c r="AC17" s="6"/>
      <c r="AD17" s="6"/>
      <c r="AE17" s="6"/>
      <c r="AF17" s="6"/>
      <c r="AG17" s="65">
        <v>15.8</v>
      </c>
      <c r="AH17" s="6"/>
      <c r="AI17" s="6"/>
      <c r="AJ17" s="6"/>
      <c r="AK17" s="6"/>
      <c r="AL17" s="6"/>
      <c r="AM17" s="40"/>
      <c r="AN17" s="8"/>
      <c r="AO17" s="8"/>
      <c r="AP17" s="8"/>
      <c r="AQ17" s="41"/>
      <c r="AR17" s="44">
        <f t="shared" si="1"/>
        <v>15.8</v>
      </c>
      <c r="AS17" s="6">
        <f>AR17</f>
        <v>15.8</v>
      </c>
      <c r="AT17" s="3"/>
      <c r="AU17" s="25"/>
    </row>
    <row r="18" spans="1:47" ht="15">
      <c r="A18" s="13" t="s">
        <v>35</v>
      </c>
      <c r="B18" s="90">
        <v>30</v>
      </c>
      <c r="C18" s="6"/>
      <c r="D18" s="6"/>
      <c r="E18" s="6"/>
      <c r="F18" s="1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44">
        <f t="shared" si="0"/>
        <v>0</v>
      </c>
      <c r="U18" s="6">
        <f>T18</f>
        <v>0</v>
      </c>
      <c r="V18" s="3"/>
      <c r="W18" s="3"/>
      <c r="X18" s="5"/>
      <c r="Y18" s="13" t="s">
        <v>35</v>
      </c>
      <c r="Z18" s="100">
        <v>30</v>
      </c>
      <c r="AA18" s="6"/>
      <c r="AB18" s="14"/>
      <c r="AC18" s="6"/>
      <c r="AD18" s="6"/>
      <c r="AE18" s="6"/>
      <c r="AF18" s="6"/>
      <c r="AG18" s="65"/>
      <c r="AH18" s="6"/>
      <c r="AI18" s="6"/>
      <c r="AJ18" s="6"/>
      <c r="AK18" s="6"/>
      <c r="AL18" s="6"/>
      <c r="AM18" s="40"/>
      <c r="AN18" s="8"/>
      <c r="AO18" s="8"/>
      <c r="AP18" s="8"/>
      <c r="AQ18" s="41"/>
      <c r="AR18" s="44">
        <f t="shared" si="1"/>
        <v>0</v>
      </c>
      <c r="AS18" s="6">
        <f>AR18</f>
        <v>0</v>
      </c>
      <c r="AT18" s="3"/>
      <c r="AU18" s="25"/>
    </row>
    <row r="19" spans="1:47" ht="15">
      <c r="A19" s="13" t="s">
        <v>36</v>
      </c>
      <c r="B19" s="90">
        <v>6</v>
      </c>
      <c r="C19" s="6"/>
      <c r="D19" s="6"/>
      <c r="E19" s="6"/>
      <c r="F19" s="14">
        <v>10.7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4">
        <f t="shared" si="0"/>
        <v>10.7</v>
      </c>
      <c r="U19" s="6">
        <f>T19</f>
        <v>10.7</v>
      </c>
      <c r="V19" s="3"/>
      <c r="W19" s="3"/>
      <c r="X19" s="5"/>
      <c r="Y19" s="13" t="s">
        <v>36</v>
      </c>
      <c r="Z19" s="100">
        <v>6</v>
      </c>
      <c r="AA19" s="6"/>
      <c r="AB19" s="14"/>
      <c r="AC19" s="6"/>
      <c r="AD19" s="6"/>
      <c r="AE19" s="6"/>
      <c r="AF19" s="6"/>
      <c r="AG19" s="65"/>
      <c r="AH19" s="6"/>
      <c r="AI19" s="6"/>
      <c r="AJ19" s="6"/>
      <c r="AK19" s="6"/>
      <c r="AL19" s="6"/>
      <c r="AM19" s="40"/>
      <c r="AN19" s="8"/>
      <c r="AO19" s="8"/>
      <c r="AP19" s="8"/>
      <c r="AQ19" s="41"/>
      <c r="AR19" s="44">
        <f t="shared" si="1"/>
        <v>0</v>
      </c>
      <c r="AS19" s="6">
        <f>AR19</f>
        <v>0</v>
      </c>
      <c r="AT19" s="3"/>
      <c r="AU19" s="25"/>
    </row>
    <row r="20" spans="1:47" ht="15">
      <c r="A20" s="13" t="s">
        <v>37</v>
      </c>
      <c r="B20" s="90">
        <v>24</v>
      </c>
      <c r="C20" s="6"/>
      <c r="D20" s="6">
        <v>19.2</v>
      </c>
      <c r="E20" s="6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4">
        <f t="shared" si="0"/>
        <v>19.2</v>
      </c>
      <c r="U20" s="6">
        <f>T20</f>
        <v>19.2</v>
      </c>
      <c r="V20" s="47"/>
      <c r="W20" s="3"/>
      <c r="X20" s="5"/>
      <c r="Y20" s="13" t="s">
        <v>37</v>
      </c>
      <c r="Z20" s="100">
        <v>24</v>
      </c>
      <c r="AA20" s="6"/>
      <c r="AB20" s="14"/>
      <c r="AC20" s="6"/>
      <c r="AD20" s="6"/>
      <c r="AE20" s="6"/>
      <c r="AF20" s="6"/>
      <c r="AG20" s="65"/>
      <c r="AH20" s="6"/>
      <c r="AI20" s="6"/>
      <c r="AJ20" s="6"/>
      <c r="AK20" s="6"/>
      <c r="AL20" s="6"/>
      <c r="AM20" s="40"/>
      <c r="AN20" s="8"/>
      <c r="AO20" s="8"/>
      <c r="AP20" s="8"/>
      <c r="AQ20" s="41"/>
      <c r="AR20" s="44">
        <f t="shared" si="1"/>
        <v>0</v>
      </c>
      <c r="AS20" s="6">
        <f>AR20</f>
        <v>0</v>
      </c>
      <c r="AT20" s="47"/>
      <c r="AU20" s="25"/>
    </row>
    <row r="21" spans="1:47" ht="15">
      <c r="A21" s="13" t="s">
        <v>38</v>
      </c>
      <c r="B21" s="90">
        <v>9</v>
      </c>
      <c r="C21" s="6"/>
      <c r="D21" s="6"/>
      <c r="E21" s="6"/>
      <c r="F21" s="14"/>
      <c r="G21" s="6"/>
      <c r="H21" s="6"/>
      <c r="I21" s="6"/>
      <c r="J21" s="6"/>
      <c r="K21" s="6">
        <v>2.2</v>
      </c>
      <c r="L21" s="6"/>
      <c r="M21" s="6"/>
      <c r="N21" s="6"/>
      <c r="O21" s="6"/>
      <c r="P21" s="6"/>
      <c r="Q21" s="6"/>
      <c r="R21" s="6"/>
      <c r="S21" s="6"/>
      <c r="T21" s="44">
        <f t="shared" si="0"/>
        <v>2.2</v>
      </c>
      <c r="U21" s="6">
        <f>T21</f>
        <v>2.2</v>
      </c>
      <c r="V21" s="3"/>
      <c r="W21" s="3"/>
      <c r="X21" s="5"/>
      <c r="Y21" s="13" t="s">
        <v>38</v>
      </c>
      <c r="Z21" s="100">
        <v>9</v>
      </c>
      <c r="AA21" s="6"/>
      <c r="AB21" s="14"/>
      <c r="AC21" s="6"/>
      <c r="AD21" s="6"/>
      <c r="AE21" s="6"/>
      <c r="AF21" s="6"/>
      <c r="AG21" s="65">
        <v>13.1</v>
      </c>
      <c r="AH21" s="6"/>
      <c r="AI21" s="6"/>
      <c r="AJ21" s="6"/>
      <c r="AK21" s="6"/>
      <c r="AL21" s="6"/>
      <c r="AM21" s="40"/>
      <c r="AN21" s="8"/>
      <c r="AO21" s="8"/>
      <c r="AP21" s="8"/>
      <c r="AQ21" s="41"/>
      <c r="AR21" s="44">
        <f t="shared" si="1"/>
        <v>13.1</v>
      </c>
      <c r="AS21" s="6">
        <f>AR21</f>
        <v>13.1</v>
      </c>
      <c r="AT21" s="3"/>
      <c r="AU21" s="25"/>
    </row>
    <row r="22" spans="1:47" ht="15">
      <c r="A22" s="13" t="s">
        <v>39</v>
      </c>
      <c r="B22" s="90">
        <v>27</v>
      </c>
      <c r="C22" s="6"/>
      <c r="D22" s="6"/>
      <c r="E22" s="6"/>
      <c r="F22" s="1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4">
        <f t="shared" si="0"/>
        <v>0</v>
      </c>
      <c r="U22" s="6">
        <f>T22+T23+T24+T25+T26+T27+T28+T29+T30+T31+T32</f>
        <v>16.2</v>
      </c>
      <c r="V22" s="3"/>
      <c r="W22" s="3"/>
      <c r="X22" s="5"/>
      <c r="Y22" s="13" t="s">
        <v>39</v>
      </c>
      <c r="Z22" s="100">
        <v>27</v>
      </c>
      <c r="AA22" s="6"/>
      <c r="AB22" s="14"/>
      <c r="AC22" s="6"/>
      <c r="AD22" s="6"/>
      <c r="AE22" s="6"/>
      <c r="AF22" s="6"/>
      <c r="AG22" s="65"/>
      <c r="AH22" s="6"/>
      <c r="AI22" s="6"/>
      <c r="AJ22" s="6"/>
      <c r="AK22" s="6"/>
      <c r="AL22" s="6"/>
      <c r="AM22" s="40"/>
      <c r="AN22" s="8"/>
      <c r="AO22" s="8"/>
      <c r="AP22" s="8"/>
      <c r="AQ22" s="41"/>
      <c r="AR22" s="44">
        <f t="shared" si="1"/>
        <v>0</v>
      </c>
      <c r="AS22" s="6">
        <f>AR22+AR23+AR24+AR25+AR26+AR27+AR28+AR29+AR30+AR31+AR32</f>
        <v>21</v>
      </c>
      <c r="AT22" s="3"/>
      <c r="AU22" s="25"/>
    </row>
    <row r="23" spans="1:47" ht="15">
      <c r="A23" s="13" t="s">
        <v>40</v>
      </c>
      <c r="B23" s="90"/>
      <c r="C23" s="6"/>
      <c r="D23" s="6"/>
      <c r="E23" s="6"/>
      <c r="F23" s="1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4">
        <f t="shared" si="0"/>
        <v>0</v>
      </c>
      <c r="U23" s="6"/>
      <c r="V23" s="3"/>
      <c r="W23" s="3"/>
      <c r="X23" s="5"/>
      <c r="Y23" s="13" t="s">
        <v>40</v>
      </c>
      <c r="Z23" s="100"/>
      <c r="AA23" s="6"/>
      <c r="AB23" s="14"/>
      <c r="AC23" s="6"/>
      <c r="AD23" s="6"/>
      <c r="AE23" s="6"/>
      <c r="AF23" s="6"/>
      <c r="AG23" s="65"/>
      <c r="AH23" s="6"/>
      <c r="AI23" s="6"/>
      <c r="AJ23" s="6"/>
      <c r="AK23" s="6"/>
      <c r="AL23" s="6"/>
      <c r="AM23" s="40"/>
      <c r="AN23" s="8"/>
      <c r="AO23" s="8"/>
      <c r="AP23" s="8"/>
      <c r="AQ23" s="41"/>
      <c r="AR23" s="44">
        <f t="shared" si="1"/>
        <v>0</v>
      </c>
      <c r="AS23" s="6"/>
      <c r="AT23" s="3"/>
      <c r="AU23" s="25"/>
    </row>
    <row r="24" spans="1:47" ht="15">
      <c r="A24" s="13" t="s">
        <v>41</v>
      </c>
      <c r="B24" s="90"/>
      <c r="C24" s="6"/>
      <c r="D24" s="6"/>
      <c r="E24" s="6"/>
      <c r="F24" s="1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44">
        <f t="shared" si="0"/>
        <v>0</v>
      </c>
      <c r="U24" s="6"/>
      <c r="V24" s="3"/>
      <c r="W24" s="3"/>
      <c r="X24" s="5"/>
      <c r="Y24" s="13" t="s">
        <v>41</v>
      </c>
      <c r="Z24" s="100"/>
      <c r="AA24" s="6"/>
      <c r="AB24" s="14"/>
      <c r="AC24" s="6"/>
      <c r="AD24" s="6"/>
      <c r="AE24" s="6"/>
      <c r="AF24" s="6"/>
      <c r="AG24" s="65"/>
      <c r="AH24" s="6"/>
      <c r="AI24" s="6"/>
      <c r="AJ24" s="6"/>
      <c r="AK24" s="6"/>
      <c r="AL24" s="6"/>
      <c r="AM24" s="40"/>
      <c r="AN24" s="8"/>
      <c r="AO24" s="8"/>
      <c r="AP24" s="8"/>
      <c r="AQ24" s="41"/>
      <c r="AR24" s="44">
        <f t="shared" si="1"/>
        <v>0</v>
      </c>
      <c r="AS24" s="6"/>
      <c r="AT24" s="3"/>
      <c r="AU24" s="25"/>
    </row>
    <row r="25" spans="1:47" ht="15">
      <c r="A25" s="13" t="s">
        <v>42</v>
      </c>
      <c r="B25" s="90"/>
      <c r="C25" s="6"/>
      <c r="D25" s="6"/>
      <c r="E25" s="6"/>
      <c r="F25" s="1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4">
        <f t="shared" si="0"/>
        <v>0</v>
      </c>
      <c r="U25" s="6"/>
      <c r="V25" s="3"/>
      <c r="W25" s="3"/>
      <c r="X25" s="5"/>
      <c r="Y25" s="13" t="s">
        <v>42</v>
      </c>
      <c r="Z25" s="100"/>
      <c r="AA25" s="6">
        <v>17</v>
      </c>
      <c r="AB25" s="14"/>
      <c r="AC25" s="6"/>
      <c r="AD25" s="6"/>
      <c r="AE25" s="6"/>
      <c r="AF25" s="6">
        <v>4</v>
      </c>
      <c r="AG25" s="65"/>
      <c r="AH25" s="6"/>
      <c r="AI25" s="6"/>
      <c r="AJ25" s="6"/>
      <c r="AK25" s="6"/>
      <c r="AL25" s="6"/>
      <c r="AM25" s="40"/>
      <c r="AN25" s="8"/>
      <c r="AO25" s="8"/>
      <c r="AP25" s="8"/>
      <c r="AQ25" s="41"/>
      <c r="AR25" s="44">
        <f t="shared" si="1"/>
        <v>21</v>
      </c>
      <c r="AS25" s="6"/>
      <c r="AT25" s="3"/>
      <c r="AU25" s="25"/>
    </row>
    <row r="26" spans="1:47" ht="15">
      <c r="A26" s="13" t="s">
        <v>43</v>
      </c>
      <c r="B26" s="90"/>
      <c r="C26" s="6"/>
      <c r="D26" s="6"/>
      <c r="E26" s="6"/>
      <c r="F26" s="1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44">
        <f t="shared" si="0"/>
        <v>0</v>
      </c>
      <c r="U26" s="6"/>
      <c r="V26" s="3"/>
      <c r="W26" s="3"/>
      <c r="X26" s="5"/>
      <c r="Y26" s="13" t="s">
        <v>43</v>
      </c>
      <c r="Z26" s="100"/>
      <c r="AA26" s="6"/>
      <c r="AB26" s="14"/>
      <c r="AC26" s="6"/>
      <c r="AD26" s="6"/>
      <c r="AE26" s="6"/>
      <c r="AF26" s="6"/>
      <c r="AG26" s="65"/>
      <c r="AH26" s="6"/>
      <c r="AI26" s="6"/>
      <c r="AJ26" s="6"/>
      <c r="AK26" s="6"/>
      <c r="AL26" s="6"/>
      <c r="AM26" s="40"/>
      <c r="AN26" s="8"/>
      <c r="AO26" s="8"/>
      <c r="AP26" s="8"/>
      <c r="AQ26" s="41"/>
      <c r="AR26" s="44">
        <f t="shared" si="1"/>
        <v>0</v>
      </c>
      <c r="AS26" s="6"/>
      <c r="AT26" s="3"/>
      <c r="AU26" s="25"/>
    </row>
    <row r="27" spans="1:47" ht="15">
      <c r="A27" s="13" t="s">
        <v>44</v>
      </c>
      <c r="B27" s="90"/>
      <c r="C27" s="6"/>
      <c r="D27" s="6"/>
      <c r="E27" s="6"/>
      <c r="F27" s="14"/>
      <c r="G27" s="6"/>
      <c r="H27" s="6"/>
      <c r="I27" s="6">
        <v>16.2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44">
        <f t="shared" si="0"/>
        <v>16.2</v>
      </c>
      <c r="U27" s="6"/>
      <c r="V27" s="3"/>
      <c r="W27" s="3"/>
      <c r="X27" s="5"/>
      <c r="Y27" s="13" t="s">
        <v>44</v>
      </c>
      <c r="Z27" s="100"/>
      <c r="AA27" s="6"/>
      <c r="AB27" s="14"/>
      <c r="AC27" s="6"/>
      <c r="AD27" s="6"/>
      <c r="AE27" s="6"/>
      <c r="AF27" s="6"/>
      <c r="AG27" s="65"/>
      <c r="AH27" s="6"/>
      <c r="AI27" s="6"/>
      <c r="AJ27" s="6"/>
      <c r="AK27" s="6"/>
      <c r="AL27" s="6"/>
      <c r="AM27" s="40"/>
      <c r="AN27" s="8"/>
      <c r="AO27" s="8"/>
      <c r="AP27" s="8"/>
      <c r="AQ27" s="41"/>
      <c r="AR27" s="44">
        <f t="shared" si="1"/>
        <v>0</v>
      </c>
      <c r="AS27" s="6"/>
      <c r="AT27" s="3"/>
      <c r="AU27" s="25"/>
    </row>
    <row r="28" spans="1:47" ht="15">
      <c r="A28" s="13" t="s">
        <v>45</v>
      </c>
      <c r="B28" s="90"/>
      <c r="C28" s="6"/>
      <c r="D28" s="6"/>
      <c r="E28" s="6"/>
      <c r="F28" s="1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4">
        <f t="shared" si="0"/>
        <v>0</v>
      </c>
      <c r="U28" s="6"/>
      <c r="V28" s="3"/>
      <c r="W28" s="3"/>
      <c r="X28" s="5"/>
      <c r="Y28" s="13" t="s">
        <v>45</v>
      </c>
      <c r="Z28" s="100"/>
      <c r="AA28" s="6"/>
      <c r="AB28" s="14"/>
      <c r="AC28" s="6"/>
      <c r="AD28" s="6"/>
      <c r="AE28" s="6"/>
      <c r="AF28" s="6"/>
      <c r="AG28" s="65"/>
      <c r="AH28" s="6"/>
      <c r="AI28" s="6"/>
      <c r="AJ28" s="6"/>
      <c r="AK28" s="6"/>
      <c r="AL28" s="6"/>
      <c r="AM28" s="40"/>
      <c r="AN28" s="8"/>
      <c r="AO28" s="8"/>
      <c r="AP28" s="8"/>
      <c r="AQ28" s="41"/>
      <c r="AR28" s="44">
        <f t="shared" si="1"/>
        <v>0</v>
      </c>
      <c r="AS28" s="6"/>
      <c r="AT28" s="3"/>
      <c r="AU28" s="25"/>
    </row>
    <row r="29" spans="1:47" ht="15">
      <c r="A29" s="13" t="s">
        <v>46</v>
      </c>
      <c r="B29" s="90"/>
      <c r="C29" s="6"/>
      <c r="D29" s="6"/>
      <c r="E29" s="6"/>
      <c r="F29" s="1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4">
        <f t="shared" si="0"/>
        <v>0</v>
      </c>
      <c r="U29" s="6"/>
      <c r="V29" s="3"/>
      <c r="W29" s="3"/>
      <c r="X29" s="5"/>
      <c r="Y29" s="13" t="s">
        <v>46</v>
      </c>
      <c r="Z29" s="100"/>
      <c r="AA29" s="6"/>
      <c r="AB29" s="14"/>
      <c r="AC29" s="6"/>
      <c r="AD29" s="6"/>
      <c r="AE29" s="6"/>
      <c r="AF29" s="6"/>
      <c r="AG29" s="65"/>
      <c r="AH29" s="6"/>
      <c r="AI29" s="6"/>
      <c r="AJ29" s="6"/>
      <c r="AK29" s="6"/>
      <c r="AL29" s="6"/>
      <c r="AM29" s="40"/>
      <c r="AN29" s="8"/>
      <c r="AO29" s="8"/>
      <c r="AP29" s="8"/>
      <c r="AQ29" s="41"/>
      <c r="AR29" s="44">
        <f t="shared" si="1"/>
        <v>0</v>
      </c>
      <c r="AS29" s="6"/>
      <c r="AT29" s="3"/>
      <c r="AU29" s="25"/>
    </row>
    <row r="30" spans="1:47" ht="15">
      <c r="A30" s="13" t="s">
        <v>47</v>
      </c>
      <c r="B30" s="90"/>
      <c r="C30" s="6"/>
      <c r="D30" s="6"/>
      <c r="E30" s="6"/>
      <c r="F30" s="1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4">
        <f t="shared" si="0"/>
        <v>0</v>
      </c>
      <c r="U30" s="6"/>
      <c r="V30" s="3"/>
      <c r="W30" s="3"/>
      <c r="X30" s="5"/>
      <c r="Y30" s="13" t="s">
        <v>47</v>
      </c>
      <c r="Z30" s="100"/>
      <c r="AA30" s="6"/>
      <c r="AB30" s="14"/>
      <c r="AC30" s="6"/>
      <c r="AD30" s="6"/>
      <c r="AE30" s="6"/>
      <c r="AF30" s="6"/>
      <c r="AG30" s="65"/>
      <c r="AH30" s="6"/>
      <c r="AI30" s="6"/>
      <c r="AJ30" s="6"/>
      <c r="AK30" s="6"/>
      <c r="AL30" s="6"/>
      <c r="AM30" s="40"/>
      <c r="AN30" s="8"/>
      <c r="AO30" s="8"/>
      <c r="AP30" s="8"/>
      <c r="AQ30" s="41"/>
      <c r="AR30" s="44">
        <f t="shared" si="1"/>
        <v>0</v>
      </c>
      <c r="AS30" s="6"/>
      <c r="AT30" s="3"/>
      <c r="AU30" s="25"/>
    </row>
    <row r="31" spans="1:47" ht="15">
      <c r="A31" s="13" t="s">
        <v>48</v>
      </c>
      <c r="B31" s="90"/>
      <c r="C31" s="6"/>
      <c r="D31" s="6"/>
      <c r="E31" s="6"/>
      <c r="F31" s="1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4">
        <f t="shared" si="0"/>
        <v>0</v>
      </c>
      <c r="U31" s="6"/>
      <c r="V31" s="3"/>
      <c r="W31" s="3"/>
      <c r="X31" s="5"/>
      <c r="Y31" s="13" t="s">
        <v>48</v>
      </c>
      <c r="Z31" s="100"/>
      <c r="AA31" s="6"/>
      <c r="AB31" s="14"/>
      <c r="AC31" s="6"/>
      <c r="AD31" s="6"/>
      <c r="AE31" s="6"/>
      <c r="AF31" s="6"/>
      <c r="AG31" s="65"/>
      <c r="AH31" s="6"/>
      <c r="AI31" s="6"/>
      <c r="AJ31" s="6"/>
      <c r="AK31" s="6"/>
      <c r="AL31" s="6"/>
      <c r="AM31" s="40"/>
      <c r="AN31" s="8"/>
      <c r="AO31" s="8"/>
      <c r="AP31" s="8"/>
      <c r="AQ31" s="41"/>
      <c r="AR31" s="44">
        <f t="shared" si="1"/>
        <v>0</v>
      </c>
      <c r="AS31" s="6"/>
      <c r="AT31" s="3"/>
      <c r="AU31" s="25"/>
    </row>
    <row r="32" spans="1:47" ht="15">
      <c r="A32" s="13" t="s">
        <v>49</v>
      </c>
      <c r="B32" s="90"/>
      <c r="C32" s="6"/>
      <c r="D32" s="6"/>
      <c r="E32" s="6"/>
      <c r="F32" s="1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4">
        <f t="shared" si="0"/>
        <v>0</v>
      </c>
      <c r="U32" s="6"/>
      <c r="V32" s="3"/>
      <c r="W32" s="3"/>
      <c r="X32" s="5"/>
      <c r="Y32" s="13" t="s">
        <v>49</v>
      </c>
      <c r="Z32" s="100"/>
      <c r="AA32" s="6"/>
      <c r="AB32" s="14"/>
      <c r="AC32" s="6"/>
      <c r="AD32" s="6"/>
      <c r="AE32" s="6"/>
      <c r="AF32" s="6"/>
      <c r="AG32" s="65"/>
      <c r="AH32" s="6"/>
      <c r="AI32" s="6"/>
      <c r="AJ32" s="6"/>
      <c r="AK32" s="6"/>
      <c r="AL32" s="6"/>
      <c r="AM32" s="40"/>
      <c r="AN32" s="8"/>
      <c r="AO32" s="8"/>
      <c r="AP32" s="8"/>
      <c r="AQ32" s="41"/>
      <c r="AR32" s="44">
        <f t="shared" si="1"/>
        <v>0</v>
      </c>
      <c r="AS32" s="6"/>
      <c r="AT32" s="3"/>
      <c r="AU32" s="25"/>
    </row>
    <row r="33" spans="1:47" ht="15">
      <c r="A33" s="13" t="s">
        <v>50</v>
      </c>
      <c r="B33" s="90">
        <v>9</v>
      </c>
      <c r="C33" s="6"/>
      <c r="D33" s="6">
        <v>33.7</v>
      </c>
      <c r="E33" s="6"/>
      <c r="F33" s="1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4">
        <f t="shared" si="0"/>
        <v>33.7</v>
      </c>
      <c r="U33" s="6">
        <f>T33</f>
        <v>33.7</v>
      </c>
      <c r="V33" s="3"/>
      <c r="W33" s="3"/>
      <c r="X33" s="5"/>
      <c r="Y33" s="13" t="s">
        <v>50</v>
      </c>
      <c r="Z33" s="100">
        <v>9</v>
      </c>
      <c r="AA33" s="6"/>
      <c r="AB33" s="14"/>
      <c r="AC33" s="6"/>
      <c r="AD33" s="6"/>
      <c r="AE33" s="6"/>
      <c r="AF33" s="6"/>
      <c r="AG33" s="65"/>
      <c r="AH33" s="6">
        <v>51</v>
      </c>
      <c r="AI33" s="6"/>
      <c r="AJ33" s="6"/>
      <c r="AK33" s="6"/>
      <c r="AL33" s="6"/>
      <c r="AM33" s="40"/>
      <c r="AN33" s="8"/>
      <c r="AO33" s="8"/>
      <c r="AP33" s="8"/>
      <c r="AQ33" s="41"/>
      <c r="AR33" s="44">
        <f t="shared" si="1"/>
        <v>51</v>
      </c>
      <c r="AS33" s="6">
        <f>AR33</f>
        <v>51</v>
      </c>
      <c r="AT33" s="3"/>
      <c r="AU33" s="25"/>
    </row>
    <row r="34" spans="1:47" ht="15">
      <c r="A34" s="13" t="s">
        <v>51</v>
      </c>
      <c r="B34" s="90">
        <v>24</v>
      </c>
      <c r="C34" s="6"/>
      <c r="D34" s="6"/>
      <c r="E34" s="6"/>
      <c r="F34" s="14"/>
      <c r="G34" s="6"/>
      <c r="H34" s="6"/>
      <c r="I34" s="6"/>
      <c r="J34" s="6"/>
      <c r="K34" s="6">
        <v>5.4</v>
      </c>
      <c r="L34" s="6">
        <v>20</v>
      </c>
      <c r="M34" s="6"/>
      <c r="N34" s="6"/>
      <c r="O34" s="6"/>
      <c r="P34" s="6"/>
      <c r="Q34" s="6"/>
      <c r="R34" s="6"/>
      <c r="S34" s="6"/>
      <c r="T34" s="44">
        <f t="shared" si="0"/>
        <v>25.4</v>
      </c>
      <c r="U34" s="6">
        <f>T34</f>
        <v>25.4</v>
      </c>
      <c r="V34" s="3"/>
      <c r="W34" s="3"/>
      <c r="X34" s="5"/>
      <c r="Y34" s="13" t="s">
        <v>51</v>
      </c>
      <c r="Z34" s="100">
        <v>24</v>
      </c>
      <c r="AA34" s="6">
        <v>8</v>
      </c>
      <c r="AB34" s="14"/>
      <c r="AC34" s="6">
        <v>15</v>
      </c>
      <c r="AD34" s="6"/>
      <c r="AE34" s="6">
        <v>3</v>
      </c>
      <c r="AF34" s="6"/>
      <c r="AG34" s="65"/>
      <c r="AH34" s="6"/>
      <c r="AI34" s="6">
        <v>20</v>
      </c>
      <c r="AJ34" s="6"/>
      <c r="AK34" s="6"/>
      <c r="AL34" s="6"/>
      <c r="AM34" s="40"/>
      <c r="AN34" s="8"/>
      <c r="AO34" s="8"/>
      <c r="AP34" s="8"/>
      <c r="AQ34" s="41"/>
      <c r="AR34" s="44">
        <f t="shared" si="1"/>
        <v>46</v>
      </c>
      <c r="AS34" s="6">
        <f>AR34</f>
        <v>46</v>
      </c>
      <c r="AT34" s="3"/>
      <c r="AU34" s="25"/>
    </row>
    <row r="35" spans="1:47" ht="15">
      <c r="A35" s="13" t="s">
        <v>52</v>
      </c>
      <c r="B35" s="90">
        <v>6</v>
      </c>
      <c r="C35" s="6"/>
      <c r="D35" s="6"/>
      <c r="E35" s="6"/>
      <c r="F35" s="1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4">
        <f t="shared" si="0"/>
        <v>0</v>
      </c>
      <c r="U35" s="6">
        <f>T35+T36</f>
        <v>0</v>
      </c>
      <c r="V35" s="47"/>
      <c r="W35" s="3"/>
      <c r="X35" s="5"/>
      <c r="Y35" s="13" t="s">
        <v>52</v>
      </c>
      <c r="Z35" s="100">
        <v>6</v>
      </c>
      <c r="AA35" s="6"/>
      <c r="AB35" s="14"/>
      <c r="AC35" s="6"/>
      <c r="AD35" s="6"/>
      <c r="AE35" s="6"/>
      <c r="AF35" s="6"/>
      <c r="AG35" s="65"/>
      <c r="AH35" s="6"/>
      <c r="AI35" s="6"/>
      <c r="AJ35" s="6"/>
      <c r="AK35" s="6"/>
      <c r="AL35" s="6"/>
      <c r="AM35" s="40"/>
      <c r="AN35" s="8"/>
      <c r="AO35" s="8"/>
      <c r="AP35" s="8"/>
      <c r="AQ35" s="41"/>
      <c r="AR35" s="44">
        <f t="shared" si="1"/>
        <v>0</v>
      </c>
      <c r="AS35" s="6">
        <f>AR35+AR36</f>
        <v>0</v>
      </c>
      <c r="AT35" s="47"/>
      <c r="AU35" s="25"/>
    </row>
    <row r="36" spans="1:47" ht="15">
      <c r="A36" s="13" t="s">
        <v>53</v>
      </c>
      <c r="B36" s="90"/>
      <c r="C36" s="6"/>
      <c r="D36" s="6"/>
      <c r="E36" s="6"/>
      <c r="F36" s="1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44">
        <f t="shared" si="0"/>
        <v>0</v>
      </c>
      <c r="U36" s="6"/>
      <c r="V36" s="3"/>
      <c r="W36" s="3"/>
      <c r="X36" s="5"/>
      <c r="Y36" s="13" t="s">
        <v>53</v>
      </c>
      <c r="Z36" s="100"/>
      <c r="AA36" s="6"/>
      <c r="AB36" s="14"/>
      <c r="AC36" s="6"/>
      <c r="AD36" s="6"/>
      <c r="AE36" s="6"/>
      <c r="AF36" s="6"/>
      <c r="AG36" s="65"/>
      <c r="AH36" s="6"/>
      <c r="AI36" s="6"/>
      <c r="AJ36" s="6"/>
      <c r="AK36" s="6"/>
      <c r="AL36" s="6"/>
      <c r="AM36" s="40"/>
      <c r="AN36" s="8"/>
      <c r="AO36" s="8"/>
      <c r="AP36" s="8"/>
      <c r="AQ36" s="41"/>
      <c r="AR36" s="44">
        <f t="shared" si="1"/>
        <v>0</v>
      </c>
      <c r="AS36" s="6"/>
      <c r="AT36" s="3"/>
      <c r="AU36" s="25"/>
    </row>
    <row r="37" spans="1:47" ht="15">
      <c r="A37" s="13" t="s">
        <v>14</v>
      </c>
      <c r="B37" s="90">
        <v>120</v>
      </c>
      <c r="C37" s="6"/>
      <c r="D37" s="6"/>
      <c r="E37" s="6"/>
      <c r="F37" s="14"/>
      <c r="G37" s="6">
        <v>100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4">
        <f t="shared" si="0"/>
        <v>100</v>
      </c>
      <c r="U37" s="6">
        <f>T37</f>
        <v>100</v>
      </c>
      <c r="V37" s="3"/>
      <c r="W37" s="3"/>
      <c r="X37" s="5"/>
      <c r="Y37" s="13" t="s">
        <v>14</v>
      </c>
      <c r="Z37" s="100">
        <v>120</v>
      </c>
      <c r="AA37" s="6">
        <v>114</v>
      </c>
      <c r="AB37" s="14"/>
      <c r="AC37" s="6"/>
      <c r="AD37" s="6"/>
      <c r="AE37" s="6"/>
      <c r="AF37" s="6"/>
      <c r="AG37" s="65"/>
      <c r="AH37" s="6"/>
      <c r="AI37" s="6"/>
      <c r="AJ37" s="6"/>
      <c r="AK37" s="6"/>
      <c r="AL37" s="6"/>
      <c r="AM37" s="45"/>
      <c r="AN37" s="8"/>
      <c r="AO37" s="8"/>
      <c r="AP37" s="8"/>
      <c r="AQ37" s="41"/>
      <c r="AR37" s="44">
        <f t="shared" si="1"/>
        <v>114</v>
      </c>
      <c r="AS37" s="6">
        <f>AR37</f>
        <v>114</v>
      </c>
      <c r="AT37" s="3"/>
      <c r="AU37" s="25"/>
    </row>
    <row r="38" spans="1:47" ht="15">
      <c r="A38" s="13" t="s">
        <v>54</v>
      </c>
      <c r="B38" s="90">
        <v>9</v>
      </c>
      <c r="C38" s="6"/>
      <c r="D38" s="6"/>
      <c r="E38" s="6"/>
      <c r="F38" s="14"/>
      <c r="G38" s="6"/>
      <c r="H38" s="6"/>
      <c r="I38" s="6"/>
      <c r="J38" s="6"/>
      <c r="K38" s="6"/>
      <c r="L38" s="6">
        <v>20</v>
      </c>
      <c r="M38" s="6"/>
      <c r="N38" s="6"/>
      <c r="O38" s="6"/>
      <c r="P38" s="6"/>
      <c r="Q38" s="6"/>
      <c r="R38" s="6"/>
      <c r="S38" s="6"/>
      <c r="T38" s="44">
        <f t="shared" si="0"/>
        <v>20</v>
      </c>
      <c r="U38" s="6">
        <f>T38+T39</f>
        <v>20</v>
      </c>
      <c r="V38" s="3"/>
      <c r="W38" s="3"/>
      <c r="X38" s="5"/>
      <c r="Y38" s="13" t="s">
        <v>54</v>
      </c>
      <c r="Z38" s="100">
        <v>9</v>
      </c>
      <c r="AA38" s="6"/>
      <c r="AB38" s="14"/>
      <c r="AC38" s="6"/>
      <c r="AD38" s="6"/>
      <c r="AE38" s="6"/>
      <c r="AF38" s="6"/>
      <c r="AG38" s="65"/>
      <c r="AH38" s="6"/>
      <c r="AI38" s="6">
        <v>20</v>
      </c>
      <c r="AJ38" s="6"/>
      <c r="AK38" s="6"/>
      <c r="AL38" s="6"/>
      <c r="AM38" s="40"/>
      <c r="AN38" s="8"/>
      <c r="AO38" s="8"/>
      <c r="AP38" s="8"/>
      <c r="AQ38" s="41"/>
      <c r="AR38" s="44">
        <f t="shared" si="1"/>
        <v>20</v>
      </c>
      <c r="AS38" s="6">
        <f>AR38+AR39</f>
        <v>20</v>
      </c>
      <c r="AT38" s="3"/>
      <c r="AU38" s="25"/>
    </row>
    <row r="39" spans="1:47" ht="15">
      <c r="A39" s="13" t="s">
        <v>55</v>
      </c>
      <c r="B39" s="90"/>
      <c r="C39" s="6"/>
      <c r="D39" s="6"/>
      <c r="E39" s="6"/>
      <c r="F39" s="1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4">
        <f t="shared" si="0"/>
        <v>0</v>
      </c>
      <c r="U39" s="6"/>
      <c r="V39" s="3"/>
      <c r="W39" s="3"/>
      <c r="X39" s="5"/>
      <c r="Y39" s="13" t="s">
        <v>55</v>
      </c>
      <c r="Z39" s="100"/>
      <c r="AA39" s="6"/>
      <c r="AB39" s="14"/>
      <c r="AC39" s="6"/>
      <c r="AD39" s="6"/>
      <c r="AE39" s="6"/>
      <c r="AF39" s="6"/>
      <c r="AG39" s="65"/>
      <c r="AH39" s="6"/>
      <c r="AI39" s="6"/>
      <c r="AJ39" s="6"/>
      <c r="AK39" s="6"/>
      <c r="AL39" s="6"/>
      <c r="AM39" s="40"/>
      <c r="AN39" s="8"/>
      <c r="AO39" s="8"/>
      <c r="AP39" s="8"/>
      <c r="AQ39" s="41"/>
      <c r="AR39" s="44">
        <f t="shared" si="1"/>
        <v>0</v>
      </c>
      <c r="AS39" s="6"/>
      <c r="AT39" s="3"/>
      <c r="AU39" s="25"/>
    </row>
    <row r="40" spans="1:47" ht="15">
      <c r="A40" s="13" t="s">
        <v>56</v>
      </c>
      <c r="B40" s="90">
        <v>120</v>
      </c>
      <c r="C40" s="6"/>
      <c r="D40" s="6"/>
      <c r="E40" s="6"/>
      <c r="F40" s="1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44">
        <f t="shared" si="0"/>
        <v>0</v>
      </c>
      <c r="U40" s="6">
        <f>T40+T41</f>
        <v>0</v>
      </c>
      <c r="V40" s="3"/>
      <c r="W40" s="3"/>
      <c r="X40" s="5"/>
      <c r="Y40" s="13" t="s">
        <v>56</v>
      </c>
      <c r="Z40" s="100">
        <v>120</v>
      </c>
      <c r="AA40" s="6"/>
      <c r="AB40" s="14"/>
      <c r="AC40" s="6"/>
      <c r="AD40" s="6"/>
      <c r="AE40" s="6"/>
      <c r="AF40" s="6"/>
      <c r="AG40" s="65"/>
      <c r="AH40" s="6"/>
      <c r="AI40" s="6"/>
      <c r="AJ40" s="6"/>
      <c r="AK40" s="6"/>
      <c r="AL40" s="6"/>
      <c r="AM40" s="40"/>
      <c r="AN40" s="8"/>
      <c r="AO40" s="8"/>
      <c r="AP40" s="8"/>
      <c r="AQ40" s="41"/>
      <c r="AR40" s="44">
        <f t="shared" si="1"/>
        <v>0</v>
      </c>
      <c r="AS40" s="6">
        <f>AR40+AR41</f>
        <v>0</v>
      </c>
      <c r="AT40" s="3"/>
      <c r="AU40" s="25"/>
    </row>
    <row r="41" spans="1:47" ht="15">
      <c r="A41" s="13" t="s">
        <v>57</v>
      </c>
      <c r="B41" s="90"/>
      <c r="C41" s="6"/>
      <c r="D41" s="6"/>
      <c r="E41" s="6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4">
        <f t="shared" si="0"/>
        <v>0</v>
      </c>
      <c r="U41" s="6"/>
      <c r="V41" s="3"/>
      <c r="W41" s="3"/>
      <c r="X41" s="5"/>
      <c r="Y41" s="13" t="s">
        <v>57</v>
      </c>
      <c r="Z41" s="100"/>
      <c r="AA41" s="6"/>
      <c r="AB41" s="14"/>
      <c r="AC41" s="6"/>
      <c r="AD41" s="6"/>
      <c r="AE41" s="6"/>
      <c r="AF41" s="6"/>
      <c r="AG41" s="65"/>
      <c r="AH41" s="6"/>
      <c r="AI41" s="6"/>
      <c r="AJ41" s="6"/>
      <c r="AK41" s="6"/>
      <c r="AL41" s="6"/>
      <c r="AM41" s="40"/>
      <c r="AN41" s="8"/>
      <c r="AO41" s="8"/>
      <c r="AP41" s="8"/>
      <c r="AQ41" s="41"/>
      <c r="AR41" s="44">
        <f t="shared" si="1"/>
        <v>0</v>
      </c>
      <c r="AS41" s="6"/>
      <c r="AT41" s="3"/>
      <c r="AU41" s="25"/>
    </row>
    <row r="42" spans="1:47" ht="15">
      <c r="A42" s="13" t="s">
        <v>58</v>
      </c>
      <c r="B42" s="90">
        <v>150</v>
      </c>
      <c r="C42" s="6"/>
      <c r="D42" s="6"/>
      <c r="E42" s="6"/>
      <c r="F42" s="14"/>
      <c r="G42" s="6"/>
      <c r="H42" s="6"/>
      <c r="I42" s="6">
        <v>80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44">
        <f t="shared" si="0"/>
        <v>80</v>
      </c>
      <c r="U42" s="6">
        <f>T42</f>
        <v>80</v>
      </c>
      <c r="V42" s="3"/>
      <c r="W42" s="3"/>
      <c r="X42" s="5"/>
      <c r="Y42" s="13" t="s">
        <v>58</v>
      </c>
      <c r="Z42" s="100">
        <v>150</v>
      </c>
      <c r="AA42" s="6"/>
      <c r="AB42" s="14"/>
      <c r="AC42" s="6"/>
      <c r="AD42" s="6"/>
      <c r="AE42" s="6"/>
      <c r="AF42" s="6">
        <v>80</v>
      </c>
      <c r="AG42" s="65"/>
      <c r="AH42" s="6"/>
      <c r="AI42" s="6"/>
      <c r="AJ42" s="6"/>
      <c r="AK42" s="6"/>
      <c r="AL42" s="6"/>
      <c r="AM42" s="40"/>
      <c r="AN42" s="8"/>
      <c r="AO42" s="8"/>
      <c r="AP42" s="8"/>
      <c r="AQ42" s="41"/>
      <c r="AR42" s="44">
        <f t="shared" si="1"/>
        <v>80</v>
      </c>
      <c r="AS42" s="6">
        <f>AR42</f>
        <v>80</v>
      </c>
      <c r="AT42" s="3"/>
      <c r="AU42" s="25"/>
    </row>
    <row r="43" spans="1:47" ht="15">
      <c r="A43" s="13" t="s">
        <v>59</v>
      </c>
      <c r="B43" s="90">
        <v>210</v>
      </c>
      <c r="C43" s="6"/>
      <c r="D43" s="6"/>
      <c r="E43" s="6"/>
      <c r="F43" s="1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4">
        <f t="shared" si="0"/>
        <v>0</v>
      </c>
      <c r="U43" s="6">
        <f>T44+T45+T46+T47+T48+T49+T50+T51+T52</f>
        <v>378.5</v>
      </c>
      <c r="V43" s="3"/>
      <c r="W43" s="3"/>
      <c r="X43" s="5"/>
      <c r="Y43" s="13" t="s">
        <v>59</v>
      </c>
      <c r="Z43" s="100">
        <v>210</v>
      </c>
      <c r="AA43" s="6"/>
      <c r="AB43" s="14"/>
      <c r="AC43" s="6"/>
      <c r="AD43" s="6"/>
      <c r="AE43" s="6"/>
      <c r="AF43" s="6"/>
      <c r="AG43" s="65"/>
      <c r="AH43" s="6"/>
      <c r="AI43" s="6"/>
      <c r="AJ43" s="6"/>
      <c r="AK43" s="6"/>
      <c r="AL43" s="6"/>
      <c r="AM43" s="40"/>
      <c r="AN43" s="8"/>
      <c r="AO43" s="8"/>
      <c r="AP43" s="8"/>
      <c r="AQ43" s="41"/>
      <c r="AR43" s="44">
        <f t="shared" si="1"/>
        <v>0</v>
      </c>
      <c r="AS43" s="6">
        <f>AR44+AR45+AR46+AR47+AR48+AR49+AR50+AR51+AR52</f>
        <v>101.30000000000001</v>
      </c>
      <c r="AT43" s="3"/>
      <c r="AU43" s="25"/>
    </row>
    <row r="44" spans="1:47" ht="15">
      <c r="A44" s="13" t="s">
        <v>60</v>
      </c>
      <c r="B44" s="90"/>
      <c r="C44" s="6"/>
      <c r="D44" s="6"/>
      <c r="E44" s="6"/>
      <c r="F44" s="14"/>
      <c r="G44" s="6"/>
      <c r="H44" s="6"/>
      <c r="I44" s="6"/>
      <c r="J44" s="6"/>
      <c r="K44" s="6">
        <v>258</v>
      </c>
      <c r="L44" s="6"/>
      <c r="M44" s="6"/>
      <c r="N44" s="6"/>
      <c r="O44" s="6"/>
      <c r="P44" s="6"/>
      <c r="Q44" s="6"/>
      <c r="R44" s="6"/>
      <c r="S44" s="6"/>
      <c r="T44" s="44">
        <f t="shared" si="0"/>
        <v>258</v>
      </c>
      <c r="U44" s="6"/>
      <c r="V44" s="3"/>
      <c r="W44" s="3"/>
      <c r="X44" s="5"/>
      <c r="Y44" s="13" t="s">
        <v>60</v>
      </c>
      <c r="Z44" s="100"/>
      <c r="AA44" s="6"/>
      <c r="AB44" s="14"/>
      <c r="AC44" s="6"/>
      <c r="AD44" s="6"/>
      <c r="AE44" s="6">
        <v>59.2</v>
      </c>
      <c r="AF44" s="6"/>
      <c r="AG44" s="65"/>
      <c r="AH44" s="6"/>
      <c r="AI44" s="6"/>
      <c r="AJ44" s="6"/>
      <c r="AK44" s="6"/>
      <c r="AL44" s="6"/>
      <c r="AM44" s="40"/>
      <c r="AN44" s="8"/>
      <c r="AO44" s="8"/>
      <c r="AP44" s="8"/>
      <c r="AQ44" s="41"/>
      <c r="AR44" s="44">
        <f t="shared" si="1"/>
        <v>59.2</v>
      </c>
      <c r="AS44" s="6"/>
      <c r="AT44" s="3"/>
      <c r="AU44" s="25"/>
    </row>
    <row r="45" spans="1:47" ht="15">
      <c r="A45" s="13" t="s">
        <v>61</v>
      </c>
      <c r="B45" s="90"/>
      <c r="C45" s="6"/>
      <c r="D45" s="6"/>
      <c r="E45" s="6"/>
      <c r="F45" s="14"/>
      <c r="G45" s="6"/>
      <c r="H45" s="6"/>
      <c r="I45" s="6">
        <v>9.6</v>
      </c>
      <c r="J45" s="6"/>
      <c r="K45" s="6">
        <v>8.6</v>
      </c>
      <c r="L45" s="6"/>
      <c r="M45" s="6"/>
      <c r="N45" s="6"/>
      <c r="O45" s="6"/>
      <c r="P45" s="6"/>
      <c r="Q45" s="6"/>
      <c r="R45" s="6"/>
      <c r="S45" s="6"/>
      <c r="T45" s="44">
        <f t="shared" si="0"/>
        <v>18.2</v>
      </c>
      <c r="U45" s="6"/>
      <c r="V45" s="3"/>
      <c r="W45" s="3"/>
      <c r="X45" s="5"/>
      <c r="Y45" s="13" t="s">
        <v>61</v>
      </c>
      <c r="Z45" s="100"/>
      <c r="AA45" s="6"/>
      <c r="AB45" s="14"/>
      <c r="AC45" s="6"/>
      <c r="AD45" s="6"/>
      <c r="AE45" s="6"/>
      <c r="AF45" s="6">
        <v>9.6</v>
      </c>
      <c r="AG45" s="65">
        <v>7.5</v>
      </c>
      <c r="AH45" s="6"/>
      <c r="AI45" s="6"/>
      <c r="AJ45" s="6"/>
      <c r="AK45" s="6"/>
      <c r="AL45" s="6"/>
      <c r="AM45" s="40"/>
      <c r="AN45" s="8"/>
      <c r="AO45" s="8"/>
      <c r="AP45" s="8"/>
      <c r="AQ45" s="41"/>
      <c r="AR45" s="44">
        <f t="shared" si="1"/>
        <v>17.1</v>
      </c>
      <c r="AS45" s="6"/>
      <c r="AT45" s="3"/>
      <c r="AU45" s="25"/>
    </row>
    <row r="46" spans="1:47" ht="15">
      <c r="A46" s="13" t="s">
        <v>62</v>
      </c>
      <c r="B46" s="90"/>
      <c r="C46" s="6"/>
      <c r="D46" s="6"/>
      <c r="E46" s="6"/>
      <c r="F46" s="14"/>
      <c r="G46" s="6"/>
      <c r="H46" s="6"/>
      <c r="I46" s="6">
        <v>10</v>
      </c>
      <c r="J46" s="6"/>
      <c r="K46" s="6">
        <v>4.5</v>
      </c>
      <c r="L46" s="6"/>
      <c r="M46" s="6"/>
      <c r="N46" s="6"/>
      <c r="O46" s="6"/>
      <c r="P46" s="6"/>
      <c r="Q46" s="6"/>
      <c r="R46" s="6"/>
      <c r="S46" s="6"/>
      <c r="T46" s="44">
        <f t="shared" si="0"/>
        <v>14.5</v>
      </c>
      <c r="U46" s="6"/>
      <c r="V46" s="3"/>
      <c r="W46" s="3"/>
      <c r="X46" s="5"/>
      <c r="Y46" s="13" t="s">
        <v>62</v>
      </c>
      <c r="Z46" s="100"/>
      <c r="AA46" s="6"/>
      <c r="AB46" s="14"/>
      <c r="AC46" s="6"/>
      <c r="AD46" s="6"/>
      <c r="AE46" s="6">
        <v>7.5</v>
      </c>
      <c r="AF46" s="6">
        <v>10</v>
      </c>
      <c r="AG46" s="65"/>
      <c r="AH46" s="6"/>
      <c r="AI46" s="6"/>
      <c r="AJ46" s="6"/>
      <c r="AK46" s="6"/>
      <c r="AL46" s="6"/>
      <c r="AM46" s="40"/>
      <c r="AN46" s="8"/>
      <c r="AO46" s="8"/>
      <c r="AP46" s="8"/>
      <c r="AQ46" s="41"/>
      <c r="AR46" s="44">
        <f t="shared" si="1"/>
        <v>17.5</v>
      </c>
      <c r="AS46" s="6"/>
      <c r="AT46" s="3"/>
      <c r="AU46" s="25"/>
    </row>
    <row r="47" spans="1:47" ht="15">
      <c r="A47" s="13" t="s">
        <v>63</v>
      </c>
      <c r="B47" s="90"/>
      <c r="C47" s="6"/>
      <c r="D47" s="6"/>
      <c r="E47" s="6"/>
      <c r="F47" s="1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4">
        <f t="shared" si="0"/>
        <v>0</v>
      </c>
      <c r="U47" s="6"/>
      <c r="V47" s="3"/>
      <c r="W47" s="3"/>
      <c r="X47" s="5"/>
      <c r="Y47" s="13" t="s">
        <v>63</v>
      </c>
      <c r="Z47" s="100"/>
      <c r="AA47" s="6"/>
      <c r="AB47" s="14"/>
      <c r="AC47" s="6"/>
      <c r="AD47" s="6"/>
      <c r="AE47" s="6"/>
      <c r="AF47" s="6"/>
      <c r="AG47" s="65"/>
      <c r="AH47" s="6"/>
      <c r="AI47" s="6"/>
      <c r="AJ47" s="6"/>
      <c r="AK47" s="6"/>
      <c r="AL47" s="6"/>
      <c r="AM47" s="40"/>
      <c r="AN47" s="8"/>
      <c r="AO47" s="8"/>
      <c r="AP47" s="8"/>
      <c r="AQ47" s="41"/>
      <c r="AR47" s="44">
        <f t="shared" si="1"/>
        <v>0</v>
      </c>
      <c r="AS47" s="6"/>
      <c r="AT47" s="3"/>
      <c r="AU47" s="25"/>
    </row>
    <row r="48" spans="1:47" ht="15">
      <c r="A48" s="13" t="s">
        <v>64</v>
      </c>
      <c r="B48" s="90"/>
      <c r="C48" s="6"/>
      <c r="D48" s="6"/>
      <c r="E48" s="6"/>
      <c r="F48" s="1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4">
        <f t="shared" si="0"/>
        <v>0</v>
      </c>
      <c r="U48" s="6"/>
      <c r="V48" s="3"/>
      <c r="W48" s="3"/>
      <c r="X48" s="5"/>
      <c r="Y48" s="13" t="s">
        <v>64</v>
      </c>
      <c r="Z48" s="100"/>
      <c r="AA48" s="6"/>
      <c r="AB48" s="14"/>
      <c r="AC48" s="6"/>
      <c r="AD48" s="6"/>
      <c r="AE48" s="6"/>
      <c r="AF48" s="6"/>
      <c r="AG48" s="65"/>
      <c r="AH48" s="6"/>
      <c r="AI48" s="6"/>
      <c r="AJ48" s="6"/>
      <c r="AK48" s="6"/>
      <c r="AL48" s="6"/>
      <c r="AM48" s="40"/>
      <c r="AN48" s="8"/>
      <c r="AO48" s="8"/>
      <c r="AP48" s="8"/>
      <c r="AQ48" s="41"/>
      <c r="AR48" s="44">
        <f t="shared" si="1"/>
        <v>0</v>
      </c>
      <c r="AS48" s="6"/>
      <c r="AT48" s="3"/>
      <c r="AU48" s="25"/>
    </row>
    <row r="49" spans="1:47" ht="15">
      <c r="A49" s="13" t="s">
        <v>65</v>
      </c>
      <c r="B49" s="90"/>
      <c r="C49" s="6">
        <v>77</v>
      </c>
      <c r="D49" s="6"/>
      <c r="E49" s="6"/>
      <c r="F49" s="1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4">
        <f t="shared" si="0"/>
        <v>77</v>
      </c>
      <c r="U49" s="6"/>
      <c r="V49" s="3"/>
      <c r="W49" s="3"/>
      <c r="X49" s="5"/>
      <c r="Y49" s="13" t="s">
        <v>65</v>
      </c>
      <c r="Z49" s="100"/>
      <c r="AA49" s="6"/>
      <c r="AB49" s="14"/>
      <c r="AC49" s="6"/>
      <c r="AD49" s="6"/>
      <c r="AE49" s="6"/>
      <c r="AF49" s="6"/>
      <c r="AG49" s="65"/>
      <c r="AH49" s="6"/>
      <c r="AI49" s="6"/>
      <c r="AJ49" s="6"/>
      <c r="AK49" s="6"/>
      <c r="AL49" s="6"/>
      <c r="AM49" s="40"/>
      <c r="AN49" s="8"/>
      <c r="AO49" s="8"/>
      <c r="AP49" s="8"/>
      <c r="AQ49" s="41"/>
      <c r="AR49" s="44">
        <f t="shared" si="1"/>
        <v>0</v>
      </c>
      <c r="AS49" s="6"/>
      <c r="AT49" s="3"/>
      <c r="AU49" s="25"/>
    </row>
    <row r="50" spans="1:47" ht="15">
      <c r="A50" s="13" t="s">
        <v>66</v>
      </c>
      <c r="B50" s="90"/>
      <c r="C50" s="6"/>
      <c r="D50" s="6"/>
      <c r="E50" s="6"/>
      <c r="F50" s="1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4">
        <f t="shared" si="0"/>
        <v>0</v>
      </c>
      <c r="U50" s="6"/>
      <c r="V50" s="3"/>
      <c r="W50" s="3"/>
      <c r="X50" s="5"/>
      <c r="Y50" s="13" t="s">
        <v>66</v>
      </c>
      <c r="Z50" s="100"/>
      <c r="AA50" s="6"/>
      <c r="AB50" s="14"/>
      <c r="AC50" s="6"/>
      <c r="AD50" s="6"/>
      <c r="AE50" s="6"/>
      <c r="AF50" s="6"/>
      <c r="AG50" s="65"/>
      <c r="AH50" s="6"/>
      <c r="AI50" s="6"/>
      <c r="AJ50" s="6"/>
      <c r="AK50" s="6"/>
      <c r="AL50" s="6"/>
      <c r="AM50" s="40"/>
      <c r="AN50" s="8"/>
      <c r="AO50" s="8"/>
      <c r="AP50" s="8"/>
      <c r="AQ50" s="41"/>
      <c r="AR50" s="44">
        <f t="shared" si="1"/>
        <v>0</v>
      </c>
      <c r="AS50" s="6"/>
      <c r="AT50" s="3"/>
      <c r="AU50" s="25"/>
    </row>
    <row r="51" spans="1:47" ht="15">
      <c r="A51" s="13" t="s">
        <v>67</v>
      </c>
      <c r="B51" s="90"/>
      <c r="C51" s="6"/>
      <c r="D51" s="6"/>
      <c r="E51" s="6"/>
      <c r="F51" s="1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4">
        <f t="shared" si="0"/>
        <v>0</v>
      </c>
      <c r="U51" s="6"/>
      <c r="V51" s="3"/>
      <c r="W51" s="3"/>
      <c r="X51" s="5"/>
      <c r="Y51" s="13" t="s">
        <v>67</v>
      </c>
      <c r="Z51" s="100"/>
      <c r="AA51" s="6"/>
      <c r="AB51" s="14"/>
      <c r="AC51" s="6"/>
      <c r="AD51" s="6"/>
      <c r="AE51" s="6"/>
      <c r="AF51" s="6"/>
      <c r="AG51" s="65"/>
      <c r="AH51" s="6"/>
      <c r="AI51" s="6"/>
      <c r="AJ51" s="6"/>
      <c r="AK51" s="6"/>
      <c r="AL51" s="6"/>
      <c r="AM51" s="40"/>
      <c r="AN51" s="8"/>
      <c r="AO51" s="8"/>
      <c r="AP51" s="8"/>
      <c r="AQ51" s="41"/>
      <c r="AR51" s="44">
        <f t="shared" si="1"/>
        <v>0</v>
      </c>
      <c r="AS51" s="6"/>
      <c r="AT51" s="3"/>
      <c r="AU51" s="25"/>
    </row>
    <row r="52" spans="1:47" ht="15">
      <c r="A52" s="13" t="s">
        <v>68</v>
      </c>
      <c r="B52" s="90"/>
      <c r="C52" s="6"/>
      <c r="D52" s="6"/>
      <c r="E52" s="6"/>
      <c r="F52" s="14"/>
      <c r="G52" s="6"/>
      <c r="H52" s="6"/>
      <c r="I52" s="6"/>
      <c r="J52" s="6"/>
      <c r="K52" s="6">
        <v>10.8</v>
      </c>
      <c r="L52" s="6"/>
      <c r="M52" s="6"/>
      <c r="N52" s="6"/>
      <c r="O52" s="6"/>
      <c r="P52" s="6"/>
      <c r="Q52" s="6"/>
      <c r="R52" s="6"/>
      <c r="S52" s="6"/>
      <c r="T52" s="44">
        <f t="shared" si="0"/>
        <v>10.8</v>
      </c>
      <c r="U52" s="6"/>
      <c r="V52" s="3"/>
      <c r="W52" s="3"/>
      <c r="X52" s="5"/>
      <c r="Y52" s="13" t="s">
        <v>68</v>
      </c>
      <c r="Z52" s="100"/>
      <c r="AA52" s="6"/>
      <c r="AB52" s="14"/>
      <c r="AC52" s="6"/>
      <c r="AD52" s="6"/>
      <c r="AE52" s="6"/>
      <c r="AF52" s="6"/>
      <c r="AG52" s="65">
        <v>7.5</v>
      </c>
      <c r="AH52" s="6"/>
      <c r="AI52" s="6"/>
      <c r="AJ52" s="6"/>
      <c r="AK52" s="6"/>
      <c r="AL52" s="6"/>
      <c r="AM52" s="40"/>
      <c r="AN52" s="8"/>
      <c r="AO52" s="8"/>
      <c r="AP52" s="8"/>
      <c r="AQ52" s="41"/>
      <c r="AR52" s="44">
        <f t="shared" si="1"/>
        <v>7.5</v>
      </c>
      <c r="AS52" s="6"/>
      <c r="AT52" s="3"/>
      <c r="AU52" s="25"/>
    </row>
    <row r="53" spans="1:47" ht="15">
      <c r="A53" s="13" t="s">
        <v>11</v>
      </c>
      <c r="B53" s="90">
        <v>90</v>
      </c>
      <c r="C53" s="6"/>
      <c r="D53" s="6"/>
      <c r="E53" s="6"/>
      <c r="F53" s="14">
        <v>60</v>
      </c>
      <c r="G53" s="6"/>
      <c r="H53" s="6"/>
      <c r="I53" s="6"/>
      <c r="J53" s="6">
        <v>13.5</v>
      </c>
      <c r="K53" s="6"/>
      <c r="L53" s="6"/>
      <c r="M53" s="6"/>
      <c r="N53" s="6">
        <v>30</v>
      </c>
      <c r="O53" s="6"/>
      <c r="P53" s="6"/>
      <c r="Q53" s="6"/>
      <c r="R53" s="6"/>
      <c r="S53" s="6"/>
      <c r="T53" s="44">
        <f t="shared" si="0"/>
        <v>103.5</v>
      </c>
      <c r="U53" s="6">
        <f>T53</f>
        <v>103.5</v>
      </c>
      <c r="V53" s="3"/>
      <c r="W53" s="3"/>
      <c r="X53" s="5"/>
      <c r="Y53" s="13" t="s">
        <v>11</v>
      </c>
      <c r="Z53" s="100">
        <v>90</v>
      </c>
      <c r="AA53" s="6"/>
      <c r="AB53" s="14">
        <v>50</v>
      </c>
      <c r="AC53" s="6"/>
      <c r="AD53" s="6"/>
      <c r="AE53" s="6"/>
      <c r="AF53" s="6"/>
      <c r="AG53" s="65">
        <v>12</v>
      </c>
      <c r="AH53" s="6"/>
      <c r="AI53" s="6"/>
      <c r="AJ53" s="6"/>
      <c r="AK53" s="6">
        <v>30</v>
      </c>
      <c r="AL53" s="6"/>
      <c r="AM53" s="40"/>
      <c r="AN53" s="8"/>
      <c r="AO53" s="8"/>
      <c r="AP53" s="8"/>
      <c r="AQ53" s="41"/>
      <c r="AR53" s="44">
        <f t="shared" si="1"/>
        <v>92</v>
      </c>
      <c r="AS53" s="6">
        <f>AR53</f>
        <v>92</v>
      </c>
      <c r="AT53" s="3"/>
      <c r="AU53" s="25"/>
    </row>
    <row r="54" spans="1:47" ht="15">
      <c r="A54" s="13" t="s">
        <v>10</v>
      </c>
      <c r="B54" s="90">
        <v>48</v>
      </c>
      <c r="C54" s="6"/>
      <c r="D54" s="6"/>
      <c r="E54" s="6"/>
      <c r="F54" s="14"/>
      <c r="G54" s="6"/>
      <c r="H54" s="6"/>
      <c r="I54" s="6"/>
      <c r="J54" s="6"/>
      <c r="K54" s="6"/>
      <c r="L54" s="6"/>
      <c r="M54" s="6">
        <v>50</v>
      </c>
      <c r="N54" s="6"/>
      <c r="O54" s="6"/>
      <c r="P54" s="6"/>
      <c r="Q54" s="6"/>
      <c r="R54" s="6"/>
      <c r="S54" s="6"/>
      <c r="T54" s="44">
        <f t="shared" si="0"/>
        <v>50</v>
      </c>
      <c r="U54" s="6">
        <f aca="true" t="shared" si="2" ref="U54:U59">T54</f>
        <v>50</v>
      </c>
      <c r="V54" s="3"/>
      <c r="W54" s="3"/>
      <c r="X54" s="5"/>
      <c r="Y54" s="13" t="s">
        <v>10</v>
      </c>
      <c r="Z54" s="100">
        <v>48</v>
      </c>
      <c r="AA54" s="6"/>
      <c r="AB54" s="14"/>
      <c r="AC54" s="6"/>
      <c r="AD54" s="6"/>
      <c r="AE54" s="6"/>
      <c r="AF54" s="6"/>
      <c r="AG54" s="65"/>
      <c r="AH54" s="6"/>
      <c r="AI54" s="6"/>
      <c r="AJ54" s="6">
        <v>50</v>
      </c>
      <c r="AK54" s="6"/>
      <c r="AL54" s="6"/>
      <c r="AM54" s="40"/>
      <c r="AN54" s="8"/>
      <c r="AO54" s="8"/>
      <c r="AP54" s="8"/>
      <c r="AQ54" s="41"/>
      <c r="AR54" s="44">
        <f t="shared" si="1"/>
        <v>50</v>
      </c>
      <c r="AS54" s="6">
        <f aca="true" t="shared" si="3" ref="AS54:AS59">AR54</f>
        <v>50</v>
      </c>
      <c r="AT54" s="3"/>
      <c r="AU54" s="25"/>
    </row>
    <row r="55" spans="1:47" ht="15">
      <c r="A55" s="13" t="s">
        <v>69</v>
      </c>
      <c r="B55" s="90">
        <v>0.24</v>
      </c>
      <c r="C55" s="6"/>
      <c r="D55" s="6"/>
      <c r="E55" s="6"/>
      <c r="F55" s="1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4">
        <f t="shared" si="0"/>
        <v>0</v>
      </c>
      <c r="U55" s="6">
        <f t="shared" si="2"/>
        <v>0</v>
      </c>
      <c r="V55" s="3"/>
      <c r="W55" s="3"/>
      <c r="X55" s="5"/>
      <c r="Y55" s="13" t="s">
        <v>69</v>
      </c>
      <c r="Z55" s="100">
        <v>0.24</v>
      </c>
      <c r="AA55" s="6"/>
      <c r="AB55" s="14"/>
      <c r="AC55" s="6">
        <v>0.4</v>
      </c>
      <c r="AD55" s="6"/>
      <c r="AE55" s="6"/>
      <c r="AF55" s="6"/>
      <c r="AG55" s="65"/>
      <c r="AH55" s="6"/>
      <c r="AI55" s="6"/>
      <c r="AJ55" s="6"/>
      <c r="AK55" s="6"/>
      <c r="AL55" s="6"/>
      <c r="AM55" s="40"/>
      <c r="AN55" s="8"/>
      <c r="AO55" s="8"/>
      <c r="AP55" s="8"/>
      <c r="AQ55" s="41"/>
      <c r="AR55" s="44">
        <f t="shared" si="1"/>
        <v>0.4</v>
      </c>
      <c r="AS55" s="6">
        <f t="shared" si="3"/>
        <v>0.4</v>
      </c>
      <c r="AT55" s="3"/>
      <c r="AU55" s="25"/>
    </row>
    <row r="56" spans="1:47" ht="15">
      <c r="A56" s="13" t="s">
        <v>70</v>
      </c>
      <c r="B56" s="90">
        <v>0.72</v>
      </c>
      <c r="C56" s="24"/>
      <c r="D56" s="24"/>
      <c r="E56" s="24">
        <v>6</v>
      </c>
      <c r="F56" s="48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6"/>
      <c r="R56" s="6"/>
      <c r="S56" s="24"/>
      <c r="T56" s="44">
        <f t="shared" si="0"/>
        <v>6</v>
      </c>
      <c r="U56" s="24">
        <f t="shared" si="2"/>
        <v>6</v>
      </c>
      <c r="V56" s="3"/>
      <c r="W56" s="4"/>
      <c r="X56" s="5"/>
      <c r="Y56" s="13" t="s">
        <v>70</v>
      </c>
      <c r="Z56" s="100">
        <v>0.72</v>
      </c>
      <c r="AA56" s="24"/>
      <c r="AB56" s="48"/>
      <c r="AC56" s="24"/>
      <c r="AD56" s="24"/>
      <c r="AE56" s="24"/>
      <c r="AF56" s="24"/>
      <c r="AG56" s="66"/>
      <c r="AH56" s="24"/>
      <c r="AI56" s="24"/>
      <c r="AJ56" s="24"/>
      <c r="AK56" s="24"/>
      <c r="AL56" s="24"/>
      <c r="AM56" s="24"/>
      <c r="AN56" s="8"/>
      <c r="AO56" s="8"/>
      <c r="AP56" s="8"/>
      <c r="AQ56" s="41"/>
      <c r="AR56" s="44">
        <f t="shared" si="1"/>
        <v>0</v>
      </c>
      <c r="AS56" s="24">
        <f t="shared" si="3"/>
        <v>0</v>
      </c>
      <c r="AT56" s="3"/>
      <c r="AU56" s="25"/>
    </row>
    <row r="57" spans="1:47" ht="15">
      <c r="A57" s="13" t="s">
        <v>71</v>
      </c>
      <c r="B57" s="91">
        <v>0.6</v>
      </c>
      <c r="C57" s="24"/>
      <c r="D57" s="24"/>
      <c r="E57" s="24"/>
      <c r="F57" s="48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6"/>
      <c r="R57" s="6"/>
      <c r="S57" s="24"/>
      <c r="T57" s="44">
        <f t="shared" si="0"/>
        <v>0</v>
      </c>
      <c r="U57" s="24">
        <f t="shared" si="2"/>
        <v>0</v>
      </c>
      <c r="V57" s="3"/>
      <c r="W57" s="4"/>
      <c r="X57" s="5"/>
      <c r="Y57" s="13" t="s">
        <v>71</v>
      </c>
      <c r="Z57" s="101">
        <v>0.6</v>
      </c>
      <c r="AA57" s="24"/>
      <c r="AB57" s="48"/>
      <c r="AC57" s="24"/>
      <c r="AD57" s="24"/>
      <c r="AE57" s="24"/>
      <c r="AF57" s="24"/>
      <c r="AG57" s="66"/>
      <c r="AH57" s="24"/>
      <c r="AI57" s="24"/>
      <c r="AJ57" s="24"/>
      <c r="AK57" s="24"/>
      <c r="AL57" s="24"/>
      <c r="AM57" s="24"/>
      <c r="AN57" s="8"/>
      <c r="AO57" s="8"/>
      <c r="AP57" s="8"/>
      <c r="AQ57" s="41"/>
      <c r="AR57" s="44">
        <f t="shared" si="1"/>
        <v>0</v>
      </c>
      <c r="AS57" s="24">
        <f t="shared" si="3"/>
        <v>0</v>
      </c>
      <c r="AT57" s="3"/>
      <c r="AU57" s="25"/>
    </row>
    <row r="58" spans="1:47" ht="15">
      <c r="A58" s="13" t="s">
        <v>72</v>
      </c>
      <c r="B58" s="6"/>
      <c r="C58" s="6"/>
      <c r="D58" s="6"/>
      <c r="E58" s="6"/>
      <c r="F58" s="14"/>
      <c r="G58" s="6"/>
      <c r="H58" s="6"/>
      <c r="I58" s="6"/>
      <c r="J58" s="6">
        <v>7.5</v>
      </c>
      <c r="K58" s="6"/>
      <c r="L58" s="6"/>
      <c r="M58" s="6"/>
      <c r="N58" s="6"/>
      <c r="O58" s="6"/>
      <c r="P58" s="6"/>
      <c r="Q58" s="6"/>
      <c r="R58" s="6"/>
      <c r="S58" s="6"/>
      <c r="T58" s="44">
        <f t="shared" si="0"/>
        <v>7.5</v>
      </c>
      <c r="U58" s="6">
        <f t="shared" si="2"/>
        <v>7.5</v>
      </c>
      <c r="V58" s="3"/>
      <c r="W58" s="3"/>
      <c r="X58" s="5"/>
      <c r="Y58" s="13" t="s">
        <v>72</v>
      </c>
      <c r="Z58" s="13"/>
      <c r="AA58" s="6"/>
      <c r="AB58" s="14"/>
      <c r="AC58" s="6"/>
      <c r="AD58" s="6"/>
      <c r="AE58" s="6"/>
      <c r="AF58" s="6"/>
      <c r="AG58" s="65"/>
      <c r="AH58" s="6"/>
      <c r="AI58" s="6"/>
      <c r="AJ58" s="6"/>
      <c r="AK58" s="6"/>
      <c r="AL58" s="6"/>
      <c r="AM58" s="6"/>
      <c r="AN58" s="8"/>
      <c r="AO58" s="8"/>
      <c r="AP58" s="8"/>
      <c r="AQ58" s="41"/>
      <c r="AR58" s="44">
        <f t="shared" si="1"/>
        <v>0</v>
      </c>
      <c r="AS58" s="6">
        <f t="shared" si="3"/>
        <v>0</v>
      </c>
      <c r="AT58" s="3"/>
      <c r="AU58" s="25"/>
    </row>
    <row r="59" spans="1:47" ht="15">
      <c r="A59" s="51" t="s">
        <v>73</v>
      </c>
      <c r="B59" s="90"/>
      <c r="C59" s="6"/>
      <c r="D59" s="6"/>
      <c r="E59" s="6"/>
      <c r="F59" s="14"/>
      <c r="G59" s="6"/>
      <c r="H59" s="6"/>
      <c r="I59" s="6"/>
      <c r="J59" s="6"/>
      <c r="K59" s="6">
        <v>1.8</v>
      </c>
      <c r="L59" s="6"/>
      <c r="M59" s="6"/>
      <c r="N59" s="6"/>
      <c r="O59" s="6"/>
      <c r="P59" s="6"/>
      <c r="Q59" s="6"/>
      <c r="R59" s="6"/>
      <c r="S59" s="6"/>
      <c r="T59" s="44">
        <f t="shared" si="0"/>
        <v>1.8</v>
      </c>
      <c r="U59" s="6">
        <f t="shared" si="2"/>
        <v>1.8</v>
      </c>
      <c r="V59" s="3"/>
      <c r="W59" s="3"/>
      <c r="X59" s="5"/>
      <c r="Y59" s="51" t="s">
        <v>73</v>
      </c>
      <c r="Z59" s="100"/>
      <c r="AA59" s="6"/>
      <c r="AB59" s="14"/>
      <c r="AC59" s="6"/>
      <c r="AD59" s="6"/>
      <c r="AE59" s="6">
        <v>0.3</v>
      </c>
      <c r="AF59" s="6"/>
      <c r="AG59" s="65"/>
      <c r="AH59" s="6"/>
      <c r="AI59" s="6">
        <v>0.2</v>
      </c>
      <c r="AJ59" s="6"/>
      <c r="AK59" s="6"/>
      <c r="AL59" s="6"/>
      <c r="AM59" s="6"/>
      <c r="AN59" s="8"/>
      <c r="AO59" s="8"/>
      <c r="AP59" s="8"/>
      <c r="AQ59" s="41"/>
      <c r="AR59" s="44">
        <f t="shared" si="1"/>
        <v>0.5</v>
      </c>
      <c r="AS59" s="6">
        <f t="shared" si="3"/>
        <v>0.5</v>
      </c>
      <c r="AT59" s="3"/>
      <c r="AU59" s="25"/>
    </row>
    <row r="60" spans="1:47" ht="15">
      <c r="A60" s="52" t="s">
        <v>74</v>
      </c>
      <c r="B60" s="8"/>
      <c r="C60" s="8"/>
      <c r="D60" s="8"/>
      <c r="E60" s="54"/>
      <c r="F60" s="54"/>
      <c r="G60" s="8"/>
      <c r="H60" s="8"/>
      <c r="I60" s="8"/>
      <c r="J60" s="8"/>
      <c r="K60" s="8"/>
      <c r="L60" s="8">
        <v>9</v>
      </c>
      <c r="M60" s="8"/>
      <c r="N60" s="8"/>
      <c r="O60" s="8"/>
      <c r="P60" s="8"/>
      <c r="Q60" s="8"/>
      <c r="R60" s="8"/>
      <c r="S60" s="8"/>
      <c r="T60" s="44">
        <f t="shared" si="0"/>
        <v>9</v>
      </c>
      <c r="U60" s="8"/>
      <c r="W60" s="5"/>
      <c r="X60" s="5"/>
      <c r="Y60" s="52" t="s">
        <v>74</v>
      </c>
      <c r="Z60" s="52"/>
      <c r="AA60" s="8"/>
      <c r="AB60" s="54"/>
      <c r="AC60" s="54"/>
      <c r="AD60" s="8"/>
      <c r="AE60" s="8"/>
      <c r="AF60" s="8"/>
      <c r="AG60" s="45"/>
      <c r="AH60" s="8"/>
      <c r="AI60" s="8"/>
      <c r="AJ60" s="8"/>
      <c r="AK60" s="8"/>
      <c r="AL60" s="8"/>
      <c r="AM60" s="8"/>
      <c r="AN60" s="8"/>
      <c r="AO60" s="8"/>
      <c r="AP60" s="8"/>
      <c r="AQ60" s="41"/>
      <c r="AR60" s="44">
        <f t="shared" si="1"/>
        <v>0</v>
      </c>
      <c r="AS60" s="8"/>
      <c r="AU60" s="25"/>
    </row>
    <row r="61" spans="1:47" ht="18.75">
      <c r="A61" s="55"/>
      <c r="B61" s="35"/>
      <c r="C61" s="6"/>
      <c r="D61" s="35"/>
      <c r="E61" s="7"/>
      <c r="F61" s="7"/>
      <c r="G61" s="35"/>
      <c r="H61" s="35"/>
      <c r="I61" s="6"/>
      <c r="J61" s="6"/>
      <c r="K61" s="6"/>
      <c r="L61" s="35"/>
      <c r="M61" s="35"/>
      <c r="N61" s="36"/>
      <c r="O61" s="36"/>
      <c r="P61" s="36"/>
      <c r="Q61" s="36"/>
      <c r="R61" s="36"/>
      <c r="S61" s="41"/>
      <c r="T61" s="44"/>
      <c r="U61" s="8"/>
      <c r="W61" s="2"/>
      <c r="X61" s="5"/>
      <c r="Y61" s="13"/>
      <c r="Z61" s="39"/>
      <c r="AA61" s="6"/>
      <c r="AB61" s="14"/>
      <c r="AC61" s="14"/>
      <c r="AD61" s="6"/>
      <c r="AE61" s="6"/>
      <c r="AF61" s="35"/>
      <c r="AG61" s="65"/>
      <c r="AH61" s="35"/>
      <c r="AI61" s="6"/>
      <c r="AJ61" s="6"/>
      <c r="AK61" s="6"/>
      <c r="AL61" s="6"/>
      <c r="AM61" s="9"/>
      <c r="AN61" s="6"/>
      <c r="AO61" s="6"/>
      <c r="AP61" s="6"/>
      <c r="AQ61" s="9"/>
      <c r="AR61" s="44"/>
      <c r="AS61" s="6"/>
      <c r="AU61" s="25"/>
    </row>
    <row r="62" spans="1:47" ht="15">
      <c r="A62" s="8" t="s">
        <v>111</v>
      </c>
      <c r="B62" s="8">
        <v>3</v>
      </c>
      <c r="C62" s="8"/>
      <c r="D62" s="8"/>
      <c r="E62" s="54"/>
      <c r="F62" s="8"/>
      <c r="G62" s="6"/>
      <c r="H62" s="8"/>
      <c r="I62" s="6"/>
      <c r="J62" s="6"/>
      <c r="K62" s="6"/>
      <c r="L62" s="8"/>
      <c r="M62" s="8"/>
      <c r="N62" s="41"/>
      <c r="O62" s="8"/>
      <c r="P62" s="8"/>
      <c r="Q62" s="8"/>
      <c r="R62" s="8"/>
      <c r="S62" s="41"/>
      <c r="T62" s="44">
        <v>3</v>
      </c>
      <c r="U62" s="8"/>
      <c r="W62" s="5"/>
      <c r="X62" s="5"/>
      <c r="Y62" s="51" t="s">
        <v>111</v>
      </c>
      <c r="Z62" s="52">
        <v>3</v>
      </c>
      <c r="AA62" s="6"/>
      <c r="AB62" s="14"/>
      <c r="AC62" s="14"/>
      <c r="AD62" s="6"/>
      <c r="AE62" s="6"/>
      <c r="AF62" s="8"/>
      <c r="AG62" s="65"/>
      <c r="AH62" s="8"/>
      <c r="AI62" s="6"/>
      <c r="AJ62" s="6"/>
      <c r="AK62" s="6"/>
      <c r="AL62" s="6"/>
      <c r="AM62" s="9"/>
      <c r="AN62" s="6"/>
      <c r="AO62" s="6"/>
      <c r="AP62" s="6"/>
      <c r="AQ62" s="9"/>
      <c r="AR62" s="44">
        <v>3</v>
      </c>
      <c r="AS62" s="6"/>
      <c r="AU62" s="25"/>
    </row>
    <row r="63" spans="1:48" ht="179.25" customHeight="1">
      <c r="A63" s="34">
        <v>2</v>
      </c>
      <c r="B63" s="35" t="s">
        <v>2</v>
      </c>
      <c r="C63" s="35" t="s">
        <v>166</v>
      </c>
      <c r="D63" s="35" t="s">
        <v>82</v>
      </c>
      <c r="E63" s="35" t="s">
        <v>154</v>
      </c>
      <c r="F63" s="7" t="s">
        <v>123</v>
      </c>
      <c r="G63" s="35" t="s">
        <v>14</v>
      </c>
      <c r="H63" s="35"/>
      <c r="I63" s="35" t="s">
        <v>77</v>
      </c>
      <c r="J63" s="35" t="s">
        <v>78</v>
      </c>
      <c r="K63" s="35" t="s">
        <v>79</v>
      </c>
      <c r="L63" s="36" t="s">
        <v>81</v>
      </c>
      <c r="M63" s="35" t="s">
        <v>10</v>
      </c>
      <c r="N63" s="35" t="s">
        <v>11</v>
      </c>
      <c r="O63" s="35" t="s">
        <v>12</v>
      </c>
      <c r="P63" s="36" t="s">
        <v>15</v>
      </c>
      <c r="Q63" s="41" t="s">
        <v>52</v>
      </c>
      <c r="R63" s="36"/>
      <c r="S63" s="41"/>
      <c r="T63" s="37" t="s">
        <v>16</v>
      </c>
      <c r="U63" s="36" t="s">
        <v>17</v>
      </c>
      <c r="V63" s="38"/>
      <c r="W63" s="2"/>
      <c r="X63" s="5"/>
      <c r="Y63" s="34">
        <v>12</v>
      </c>
      <c r="Z63" s="39" t="s">
        <v>2</v>
      </c>
      <c r="AA63" s="35" t="s">
        <v>84</v>
      </c>
      <c r="AB63" s="35" t="s">
        <v>91</v>
      </c>
      <c r="AC63" s="35" t="s">
        <v>126</v>
      </c>
      <c r="AD63" s="35" t="s">
        <v>15</v>
      </c>
      <c r="AE63" s="35" t="s">
        <v>92</v>
      </c>
      <c r="AF63" s="35" t="s">
        <v>19</v>
      </c>
      <c r="AG63" s="35" t="s">
        <v>90</v>
      </c>
      <c r="AH63" s="35" t="s">
        <v>185</v>
      </c>
      <c r="AI63" s="35"/>
      <c r="AJ63" s="36" t="s">
        <v>13</v>
      </c>
      <c r="AK63" s="35" t="s">
        <v>10</v>
      </c>
      <c r="AL63" s="35" t="s">
        <v>12</v>
      </c>
      <c r="AM63" s="35" t="s">
        <v>92</v>
      </c>
      <c r="AN63" s="35"/>
      <c r="AO63" s="35"/>
      <c r="AP63" s="36"/>
      <c r="AQ63" s="36"/>
      <c r="AR63" s="37" t="s">
        <v>16</v>
      </c>
      <c r="AS63" s="36" t="s">
        <v>17</v>
      </c>
      <c r="AT63" s="38"/>
      <c r="AU63" s="26"/>
      <c r="AV63" s="27"/>
    </row>
    <row r="64" spans="1:48" ht="15">
      <c r="A64" s="42" t="s">
        <v>21</v>
      </c>
      <c r="B64" s="6"/>
      <c r="C64" s="6">
        <v>60</v>
      </c>
      <c r="D64" s="6" t="s">
        <v>86</v>
      </c>
      <c r="E64" s="6">
        <v>200</v>
      </c>
      <c r="F64" s="14" t="s">
        <v>167</v>
      </c>
      <c r="G64" s="6">
        <v>100</v>
      </c>
      <c r="H64" s="6"/>
      <c r="I64" s="6">
        <v>60</v>
      </c>
      <c r="J64" s="6">
        <v>200</v>
      </c>
      <c r="K64" s="6" t="s">
        <v>134</v>
      </c>
      <c r="L64" s="6">
        <v>200</v>
      </c>
      <c r="M64" s="6">
        <v>50</v>
      </c>
      <c r="N64" s="43" t="s">
        <v>124</v>
      </c>
      <c r="O64" s="6" t="s">
        <v>22</v>
      </c>
      <c r="P64" s="8" t="s">
        <v>22</v>
      </c>
      <c r="Q64" s="9">
        <v>30</v>
      </c>
      <c r="R64" s="8"/>
      <c r="S64" s="41"/>
      <c r="T64" s="44"/>
      <c r="U64" s="6"/>
      <c r="V64" s="3"/>
      <c r="W64" s="3"/>
      <c r="X64" s="5"/>
      <c r="Y64" s="42" t="s">
        <v>21</v>
      </c>
      <c r="Z64" s="13"/>
      <c r="AA64" s="6">
        <v>60</v>
      </c>
      <c r="AB64" s="6" t="s">
        <v>93</v>
      </c>
      <c r="AC64" s="6" t="s">
        <v>104</v>
      </c>
      <c r="AD64" s="6" t="s">
        <v>22</v>
      </c>
      <c r="AE64" s="6">
        <v>100</v>
      </c>
      <c r="AF64" s="6">
        <v>60</v>
      </c>
      <c r="AG64" s="6" t="s">
        <v>86</v>
      </c>
      <c r="AH64" s="6" t="s">
        <v>193</v>
      </c>
      <c r="AI64" s="6"/>
      <c r="AJ64" s="6">
        <v>200</v>
      </c>
      <c r="AK64" s="6">
        <v>45</v>
      </c>
      <c r="AL64" s="6" t="s">
        <v>22</v>
      </c>
      <c r="AM64" s="6">
        <v>100</v>
      </c>
      <c r="AN64" s="43"/>
      <c r="AO64" s="6"/>
      <c r="AP64" s="6"/>
      <c r="AQ64" s="8"/>
      <c r="AR64" s="44"/>
      <c r="AS64" s="6"/>
      <c r="AT64" s="3"/>
      <c r="AU64" s="25"/>
      <c r="AV64" s="10"/>
    </row>
    <row r="65" spans="1:48" ht="15">
      <c r="A65" s="13" t="s">
        <v>23</v>
      </c>
      <c r="B65" s="90">
        <v>46.2</v>
      </c>
      <c r="C65" s="6"/>
      <c r="D65" s="6"/>
      <c r="E65" s="6"/>
      <c r="F65" s="14"/>
      <c r="G65" s="6"/>
      <c r="H65" s="6"/>
      <c r="I65" s="6"/>
      <c r="J65" s="6">
        <v>18</v>
      </c>
      <c r="K65" s="6"/>
      <c r="L65" s="6"/>
      <c r="M65" s="6"/>
      <c r="N65" s="6"/>
      <c r="O65" s="6"/>
      <c r="P65" s="8"/>
      <c r="Q65" s="41"/>
      <c r="R65" s="8"/>
      <c r="S65" s="41"/>
      <c r="T65" s="44">
        <f>C65+D65+E65+F65+G65+H65+I65+J65+K65+L65+M65+N65+O65+P65+Q65+R65+S65</f>
        <v>18</v>
      </c>
      <c r="U65" s="6">
        <f>T65+T66+T67</f>
        <v>18</v>
      </c>
      <c r="V65" s="3"/>
      <c r="W65" s="3"/>
      <c r="X65" s="5"/>
      <c r="Y65" s="13" t="s">
        <v>23</v>
      </c>
      <c r="Z65" s="100">
        <v>46.2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8"/>
      <c r="AR65" s="44">
        <f>AA65+AB65+AC65+AD65+AE65+AF65+AG65+AH65+AI65+AJ65+AK65+AL65+AM65+AN65+AO65+AP65+AQ65</f>
        <v>0</v>
      </c>
      <c r="AS65" s="6">
        <f>AR65+AR66+AR67</f>
        <v>0</v>
      </c>
      <c r="AT65" s="3"/>
      <c r="AU65" s="25"/>
      <c r="AV65" s="10"/>
    </row>
    <row r="66" spans="1:48" ht="15">
      <c r="A66" s="13" t="s">
        <v>24</v>
      </c>
      <c r="B66" s="90"/>
      <c r="C66" s="6"/>
      <c r="D66" s="6"/>
      <c r="E66" s="6"/>
      <c r="F66" s="14"/>
      <c r="G66" s="6"/>
      <c r="H66" s="6"/>
      <c r="I66" s="6"/>
      <c r="J66" s="6"/>
      <c r="K66" s="6"/>
      <c r="L66" s="6"/>
      <c r="M66" s="6"/>
      <c r="N66" s="6"/>
      <c r="O66" s="6"/>
      <c r="P66" s="8"/>
      <c r="Q66" s="41"/>
      <c r="R66" s="8"/>
      <c r="S66" s="41"/>
      <c r="T66" s="44">
        <f aca="true" t="shared" si="4" ref="T66:T121">C66+D66+E66+F66+G66+H66+I66+J66+K66+L66+M66+N66+O66+P66+Q66+R66+S66</f>
        <v>0</v>
      </c>
      <c r="U66" s="6"/>
      <c r="V66" s="47"/>
      <c r="W66" s="3"/>
      <c r="X66" s="5"/>
      <c r="Y66" s="13" t="s">
        <v>24</v>
      </c>
      <c r="Z66" s="100"/>
      <c r="AA66" s="6"/>
      <c r="AB66" s="6"/>
      <c r="AC66" s="6"/>
      <c r="AD66" s="6"/>
      <c r="AE66" s="6"/>
      <c r="AF66" s="6"/>
      <c r="AG66" s="6"/>
      <c r="AH66" s="6"/>
      <c r="AI66" s="6"/>
      <c r="AJ66" s="56"/>
      <c r="AK66" s="6"/>
      <c r="AL66" s="6"/>
      <c r="AM66" s="6"/>
      <c r="AN66" s="6"/>
      <c r="AO66" s="6"/>
      <c r="AP66" s="56"/>
      <c r="AQ66" s="8"/>
      <c r="AR66" s="44">
        <f aca="true" t="shared" si="5" ref="AR66:AR121">AA66+AB66+AC66+AD66+AE66+AF66+AG66+AH66+AI66+AJ66+AK66+AL66+AM66+AN66+AO66+AP66+AQ66</f>
        <v>0</v>
      </c>
      <c r="AS66" s="6"/>
      <c r="AT66" s="47"/>
      <c r="AU66" s="25"/>
      <c r="AV66" s="10"/>
    </row>
    <row r="67" spans="1:48" ht="15">
      <c r="A67" s="13" t="s">
        <v>25</v>
      </c>
      <c r="B67" s="90"/>
      <c r="C67" s="6"/>
      <c r="D67" s="6"/>
      <c r="E67" s="6"/>
      <c r="F67" s="14"/>
      <c r="G67" s="6"/>
      <c r="H67" s="6"/>
      <c r="I67" s="6"/>
      <c r="J67" s="6"/>
      <c r="K67" s="6"/>
      <c r="L67" s="6"/>
      <c r="M67" s="6"/>
      <c r="N67" s="6"/>
      <c r="O67" s="6"/>
      <c r="P67" s="8"/>
      <c r="Q67" s="41"/>
      <c r="R67" s="8"/>
      <c r="S67" s="41"/>
      <c r="T67" s="44">
        <f t="shared" si="4"/>
        <v>0</v>
      </c>
      <c r="U67" s="6"/>
      <c r="V67" s="47"/>
      <c r="W67" s="3"/>
      <c r="X67" s="5"/>
      <c r="Y67" s="13" t="s">
        <v>25</v>
      </c>
      <c r="Z67" s="100"/>
      <c r="AA67" s="6"/>
      <c r="AB67" s="6"/>
      <c r="AC67" s="6"/>
      <c r="AD67" s="6"/>
      <c r="AE67" s="6"/>
      <c r="AF67" s="6"/>
      <c r="AG67" s="6"/>
      <c r="AH67" s="6"/>
      <c r="AI67" s="6"/>
      <c r="AJ67" s="56"/>
      <c r="AK67" s="6"/>
      <c r="AL67" s="6"/>
      <c r="AM67" s="6"/>
      <c r="AN67" s="6"/>
      <c r="AO67" s="6"/>
      <c r="AP67" s="56"/>
      <c r="AQ67" s="8"/>
      <c r="AR67" s="44">
        <f t="shared" si="5"/>
        <v>0</v>
      </c>
      <c r="AS67" s="6"/>
      <c r="AT67" s="47"/>
      <c r="AU67" s="25"/>
      <c r="AV67" s="10"/>
    </row>
    <row r="68" spans="1:48" ht="15">
      <c r="A68" s="13" t="s">
        <v>26</v>
      </c>
      <c r="B68" s="90">
        <v>24</v>
      </c>
      <c r="C68" s="6"/>
      <c r="D68" s="6"/>
      <c r="E68" s="6"/>
      <c r="F68" s="14"/>
      <c r="G68" s="6"/>
      <c r="H68" s="6"/>
      <c r="I68" s="6"/>
      <c r="J68" s="6"/>
      <c r="K68" s="6">
        <v>105</v>
      </c>
      <c r="L68" s="6"/>
      <c r="M68" s="6"/>
      <c r="N68" s="6"/>
      <c r="O68" s="6"/>
      <c r="P68" s="8"/>
      <c r="Q68" s="41"/>
      <c r="R68" s="8"/>
      <c r="S68" s="41"/>
      <c r="T68" s="44">
        <f t="shared" si="4"/>
        <v>105</v>
      </c>
      <c r="U68" s="6">
        <f>T68</f>
        <v>105</v>
      </c>
      <c r="V68" s="3"/>
      <c r="W68" s="3"/>
      <c r="X68" s="5"/>
      <c r="Y68" s="13" t="s">
        <v>26</v>
      </c>
      <c r="Z68" s="100">
        <v>24</v>
      </c>
      <c r="AA68" s="6"/>
      <c r="AB68" s="6"/>
      <c r="AC68" s="6"/>
      <c r="AD68" s="6"/>
      <c r="AE68" s="6"/>
      <c r="AF68" s="6"/>
      <c r="AG68" s="6"/>
      <c r="AH68" s="6">
        <v>127.5</v>
      </c>
      <c r="AI68" s="6"/>
      <c r="AJ68" s="6"/>
      <c r="AK68" s="6"/>
      <c r="AL68" s="6"/>
      <c r="AM68" s="6"/>
      <c r="AN68" s="6"/>
      <c r="AO68" s="6"/>
      <c r="AP68" s="6"/>
      <c r="AQ68" s="8"/>
      <c r="AR68" s="44">
        <f t="shared" si="5"/>
        <v>127.5</v>
      </c>
      <c r="AS68" s="6">
        <f>AR68</f>
        <v>127.5</v>
      </c>
      <c r="AT68" s="3"/>
      <c r="AU68" s="25"/>
      <c r="AV68" s="10"/>
    </row>
    <row r="69" spans="1:48" ht="15">
      <c r="A69" s="13" t="s">
        <v>27</v>
      </c>
      <c r="B69" s="90">
        <v>9</v>
      </c>
      <c r="C69" s="6"/>
      <c r="D69" s="6"/>
      <c r="E69" s="6"/>
      <c r="F69" s="14"/>
      <c r="G69" s="6"/>
      <c r="H69" s="6"/>
      <c r="I69" s="6"/>
      <c r="J69" s="6"/>
      <c r="K69" s="6"/>
      <c r="L69" s="6"/>
      <c r="M69" s="6"/>
      <c r="N69" s="6"/>
      <c r="O69" s="6"/>
      <c r="P69" s="8"/>
      <c r="Q69" s="41"/>
      <c r="R69" s="8"/>
      <c r="S69" s="41"/>
      <c r="T69" s="44">
        <f t="shared" si="4"/>
        <v>0</v>
      </c>
      <c r="U69" s="6">
        <f>T69</f>
        <v>0</v>
      </c>
      <c r="V69" s="47"/>
      <c r="W69" s="3"/>
      <c r="X69" s="5"/>
      <c r="Y69" s="13" t="s">
        <v>27</v>
      </c>
      <c r="Z69" s="100">
        <v>9</v>
      </c>
      <c r="AA69" s="6"/>
      <c r="AB69" s="6"/>
      <c r="AC69" s="6"/>
      <c r="AD69" s="6"/>
      <c r="AE69" s="6"/>
      <c r="AF69" s="6"/>
      <c r="AG69" s="6"/>
      <c r="AH69" s="6"/>
      <c r="AI69" s="6"/>
      <c r="AJ69" s="56"/>
      <c r="AK69" s="6"/>
      <c r="AL69" s="6"/>
      <c r="AM69" s="6"/>
      <c r="AN69" s="6"/>
      <c r="AO69" s="6"/>
      <c r="AP69" s="56"/>
      <c r="AQ69" s="8"/>
      <c r="AR69" s="44">
        <f t="shared" si="5"/>
        <v>0</v>
      </c>
      <c r="AS69" s="6">
        <f>AR69</f>
        <v>0</v>
      </c>
      <c r="AT69" s="47"/>
      <c r="AU69" s="25"/>
      <c r="AV69" s="10"/>
    </row>
    <row r="70" spans="1:48" ht="15">
      <c r="A70" s="13" t="s">
        <v>28</v>
      </c>
      <c r="B70" s="90">
        <v>36</v>
      </c>
      <c r="C70" s="6"/>
      <c r="D70" s="6"/>
      <c r="E70" s="6"/>
      <c r="F70" s="14"/>
      <c r="G70" s="6"/>
      <c r="H70" s="6"/>
      <c r="I70" s="6"/>
      <c r="J70" s="6"/>
      <c r="K70" s="6"/>
      <c r="L70" s="6"/>
      <c r="M70" s="6"/>
      <c r="N70" s="6"/>
      <c r="O70" s="6"/>
      <c r="P70" s="8"/>
      <c r="Q70" s="41"/>
      <c r="R70" s="8"/>
      <c r="S70" s="41"/>
      <c r="T70" s="44">
        <f t="shared" si="4"/>
        <v>0</v>
      </c>
      <c r="U70" s="6">
        <f>T70+T71</f>
        <v>0</v>
      </c>
      <c r="V70" s="3"/>
      <c r="W70" s="3"/>
      <c r="X70" s="5"/>
      <c r="Y70" s="13" t="s">
        <v>28</v>
      </c>
      <c r="Z70" s="100">
        <v>36</v>
      </c>
      <c r="AA70" s="6"/>
      <c r="AB70" s="6">
        <v>118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8"/>
      <c r="AR70" s="44">
        <f t="shared" si="5"/>
        <v>118</v>
      </c>
      <c r="AS70" s="6">
        <f>AR70+AR71</f>
        <v>118</v>
      </c>
      <c r="AT70" s="3"/>
      <c r="AU70" s="25"/>
      <c r="AV70" s="10"/>
    </row>
    <row r="71" spans="1:48" ht="15">
      <c r="A71" s="13" t="s">
        <v>29</v>
      </c>
      <c r="B71" s="90"/>
      <c r="C71" s="6"/>
      <c r="D71" s="6"/>
      <c r="E71" s="6"/>
      <c r="F71" s="14"/>
      <c r="G71" s="6"/>
      <c r="H71" s="6"/>
      <c r="I71" s="6"/>
      <c r="J71" s="6"/>
      <c r="K71" s="6"/>
      <c r="L71" s="6"/>
      <c r="M71" s="6"/>
      <c r="N71" s="6"/>
      <c r="O71" s="6"/>
      <c r="P71" s="8"/>
      <c r="Q71" s="41"/>
      <c r="R71" s="8"/>
      <c r="S71" s="41"/>
      <c r="T71" s="44">
        <f t="shared" si="4"/>
        <v>0</v>
      </c>
      <c r="U71" s="6"/>
      <c r="V71" s="3"/>
      <c r="W71" s="3"/>
      <c r="X71" s="5"/>
      <c r="Y71" s="13" t="s">
        <v>29</v>
      </c>
      <c r="Z71" s="100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8"/>
      <c r="AR71" s="44">
        <f t="shared" si="5"/>
        <v>0</v>
      </c>
      <c r="AS71" s="6"/>
      <c r="AT71" s="3"/>
      <c r="AU71" s="25"/>
      <c r="AV71" s="10"/>
    </row>
    <row r="72" spans="1:48" ht="15">
      <c r="A72" s="13" t="s">
        <v>30</v>
      </c>
      <c r="B72" s="90">
        <v>18</v>
      </c>
      <c r="C72" s="6"/>
      <c r="D72" s="6">
        <v>5</v>
      </c>
      <c r="E72" s="6"/>
      <c r="F72" s="14">
        <v>4</v>
      </c>
      <c r="G72" s="6"/>
      <c r="H72" s="6"/>
      <c r="I72" s="6"/>
      <c r="J72" s="6">
        <v>2</v>
      </c>
      <c r="K72" s="6">
        <v>8</v>
      </c>
      <c r="L72" s="6"/>
      <c r="M72" s="6"/>
      <c r="N72" s="6"/>
      <c r="O72" s="6"/>
      <c r="P72" s="8"/>
      <c r="Q72" s="41"/>
      <c r="R72" s="8"/>
      <c r="S72" s="41"/>
      <c r="T72" s="44">
        <f t="shared" si="4"/>
        <v>19</v>
      </c>
      <c r="U72" s="6">
        <f>T72</f>
        <v>19</v>
      </c>
      <c r="V72" s="3"/>
      <c r="W72" s="3"/>
      <c r="X72" s="5"/>
      <c r="Y72" s="13" t="s">
        <v>30</v>
      </c>
      <c r="Z72" s="100">
        <v>18</v>
      </c>
      <c r="AA72" s="6"/>
      <c r="AB72" s="6"/>
      <c r="AC72" s="6">
        <v>10</v>
      </c>
      <c r="AD72" s="6"/>
      <c r="AE72" s="6"/>
      <c r="AF72" s="6"/>
      <c r="AG72" s="6">
        <v>1.4</v>
      </c>
      <c r="AH72" s="6">
        <v>4</v>
      </c>
      <c r="AI72" s="6"/>
      <c r="AJ72" s="6"/>
      <c r="AK72" s="6"/>
      <c r="AL72" s="6"/>
      <c r="AM72" s="6"/>
      <c r="AN72" s="6"/>
      <c r="AO72" s="6"/>
      <c r="AP72" s="6"/>
      <c r="AQ72" s="8"/>
      <c r="AR72" s="44">
        <f t="shared" si="5"/>
        <v>15.4</v>
      </c>
      <c r="AS72" s="6">
        <f>AR72</f>
        <v>15.4</v>
      </c>
      <c r="AT72" s="3"/>
      <c r="AU72" s="25"/>
      <c r="AV72" s="10"/>
    </row>
    <row r="73" spans="1:48" ht="15">
      <c r="A73" s="13" t="s">
        <v>31</v>
      </c>
      <c r="B73" s="90">
        <v>9</v>
      </c>
      <c r="C73" s="6"/>
      <c r="D73" s="6"/>
      <c r="E73" s="6"/>
      <c r="F73" s="14"/>
      <c r="G73" s="6"/>
      <c r="H73" s="6"/>
      <c r="I73" s="6">
        <v>3</v>
      </c>
      <c r="J73" s="6"/>
      <c r="K73" s="6">
        <v>6</v>
      </c>
      <c r="L73" s="6"/>
      <c r="M73" s="6"/>
      <c r="N73" s="6"/>
      <c r="O73" s="6"/>
      <c r="P73" s="8"/>
      <c r="Q73" s="41"/>
      <c r="R73" s="8"/>
      <c r="S73" s="41"/>
      <c r="T73" s="44">
        <f t="shared" si="4"/>
        <v>9</v>
      </c>
      <c r="U73" s="6">
        <f>T73</f>
        <v>9</v>
      </c>
      <c r="V73" s="3"/>
      <c r="W73" s="3"/>
      <c r="X73" s="5"/>
      <c r="Y73" s="13" t="s">
        <v>31</v>
      </c>
      <c r="Z73" s="100">
        <v>9</v>
      </c>
      <c r="AA73" s="6"/>
      <c r="AB73" s="6">
        <v>9.4</v>
      </c>
      <c r="AC73" s="6"/>
      <c r="AD73" s="6"/>
      <c r="AE73" s="6"/>
      <c r="AF73" s="6"/>
      <c r="AG73" s="6">
        <v>2.6</v>
      </c>
      <c r="AH73" s="6">
        <v>3</v>
      </c>
      <c r="AI73" s="6"/>
      <c r="AJ73" s="6"/>
      <c r="AK73" s="6"/>
      <c r="AL73" s="6"/>
      <c r="AM73" s="6"/>
      <c r="AN73" s="6"/>
      <c r="AO73" s="6"/>
      <c r="AP73" s="6"/>
      <c r="AQ73" s="8"/>
      <c r="AR73" s="44">
        <f t="shared" si="5"/>
        <v>15</v>
      </c>
      <c r="AS73" s="6">
        <f>AR73</f>
        <v>15</v>
      </c>
      <c r="AT73" s="3"/>
      <c r="AU73" s="25"/>
      <c r="AV73" s="10"/>
    </row>
    <row r="74" spans="1:48" ht="15">
      <c r="A74" s="13" t="s">
        <v>32</v>
      </c>
      <c r="B74" s="90">
        <v>180</v>
      </c>
      <c r="C74" s="6"/>
      <c r="D74" s="6">
        <v>55</v>
      </c>
      <c r="E74" s="6">
        <v>200</v>
      </c>
      <c r="F74" s="14"/>
      <c r="G74" s="6"/>
      <c r="H74" s="6"/>
      <c r="I74" s="6"/>
      <c r="J74" s="6"/>
      <c r="K74" s="6"/>
      <c r="L74" s="6"/>
      <c r="M74" s="6"/>
      <c r="N74" s="6"/>
      <c r="O74" s="6"/>
      <c r="P74" s="8"/>
      <c r="Q74" s="41"/>
      <c r="R74" s="8"/>
      <c r="S74" s="41"/>
      <c r="T74" s="44">
        <f t="shared" si="4"/>
        <v>255</v>
      </c>
      <c r="U74" s="6">
        <f>T74+T75</f>
        <v>320</v>
      </c>
      <c r="V74" s="3"/>
      <c r="W74" s="3"/>
      <c r="X74" s="5"/>
      <c r="Y74" s="13" t="s">
        <v>32</v>
      </c>
      <c r="Z74" s="100">
        <v>180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8"/>
      <c r="AR74" s="44">
        <f t="shared" si="5"/>
        <v>0</v>
      </c>
      <c r="AS74" s="6">
        <f>AR74+AR75</f>
        <v>65</v>
      </c>
      <c r="AT74" s="3"/>
      <c r="AU74" s="25"/>
      <c r="AV74" s="10"/>
    </row>
    <row r="75" spans="1:48" ht="15">
      <c r="A75" s="13" t="s">
        <v>12</v>
      </c>
      <c r="B75" s="90"/>
      <c r="C75" s="6"/>
      <c r="D75" s="6"/>
      <c r="E75" s="6"/>
      <c r="F75" s="14"/>
      <c r="G75" s="6"/>
      <c r="H75" s="6"/>
      <c r="I75" s="6"/>
      <c r="J75" s="6"/>
      <c r="K75" s="6"/>
      <c r="L75" s="6"/>
      <c r="M75" s="6"/>
      <c r="N75" s="6"/>
      <c r="O75" s="6">
        <v>65</v>
      </c>
      <c r="P75" s="8"/>
      <c r="Q75" s="41"/>
      <c r="R75" s="8"/>
      <c r="S75" s="41"/>
      <c r="T75" s="44">
        <f t="shared" si="4"/>
        <v>65</v>
      </c>
      <c r="U75" s="6"/>
      <c r="V75" s="3"/>
      <c r="W75" s="3"/>
      <c r="X75" s="5"/>
      <c r="Y75" s="13" t="s">
        <v>12</v>
      </c>
      <c r="Z75" s="100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65</v>
      </c>
      <c r="AM75" s="6"/>
      <c r="AN75" s="6"/>
      <c r="AO75" s="6"/>
      <c r="AP75" s="6"/>
      <c r="AQ75" s="8"/>
      <c r="AR75" s="44">
        <f t="shared" si="5"/>
        <v>65</v>
      </c>
      <c r="AS75" s="6"/>
      <c r="AT75" s="3"/>
      <c r="AU75" s="25"/>
      <c r="AV75" s="10"/>
    </row>
    <row r="76" spans="1:48" ht="15">
      <c r="A76" s="13" t="s">
        <v>33</v>
      </c>
      <c r="B76" s="90">
        <v>90</v>
      </c>
      <c r="C76" s="6"/>
      <c r="D76" s="6"/>
      <c r="E76" s="6"/>
      <c r="F76" s="14"/>
      <c r="G76" s="6"/>
      <c r="H76" s="6"/>
      <c r="I76" s="6"/>
      <c r="J76" s="6"/>
      <c r="K76" s="6"/>
      <c r="L76" s="6"/>
      <c r="M76" s="6"/>
      <c r="N76" s="6"/>
      <c r="O76" s="6"/>
      <c r="P76" s="8"/>
      <c r="Q76" s="41"/>
      <c r="R76" s="8"/>
      <c r="S76" s="41"/>
      <c r="T76" s="44">
        <f t="shared" si="4"/>
        <v>0</v>
      </c>
      <c r="U76" s="6">
        <f>T76+T77</f>
        <v>100</v>
      </c>
      <c r="V76" s="3"/>
      <c r="W76" s="3"/>
      <c r="X76" s="5"/>
      <c r="Y76" s="13" t="s">
        <v>33</v>
      </c>
      <c r="Z76" s="100">
        <v>90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8"/>
      <c r="AR76" s="44">
        <f t="shared" si="5"/>
        <v>0</v>
      </c>
      <c r="AS76" s="6">
        <f>AR76+AR77</f>
        <v>100</v>
      </c>
      <c r="AT76" s="3"/>
      <c r="AU76" s="25"/>
      <c r="AV76" s="10"/>
    </row>
    <row r="77" spans="1:48" ht="15">
      <c r="A77" s="13" t="s">
        <v>15</v>
      </c>
      <c r="B77" s="90" t="s">
        <v>22</v>
      </c>
      <c r="C77" s="6"/>
      <c r="D77" s="6"/>
      <c r="E77" s="6"/>
      <c r="F77" s="14"/>
      <c r="G77" s="6"/>
      <c r="H77" s="6"/>
      <c r="I77" s="6"/>
      <c r="J77" s="6"/>
      <c r="K77" s="6"/>
      <c r="L77" s="6"/>
      <c r="M77" s="6"/>
      <c r="N77" s="6"/>
      <c r="O77" s="6"/>
      <c r="P77" s="8">
        <v>100</v>
      </c>
      <c r="Q77" s="41"/>
      <c r="R77" s="8"/>
      <c r="S77" s="41"/>
      <c r="T77" s="44">
        <f t="shared" si="4"/>
        <v>100</v>
      </c>
      <c r="U77" s="6"/>
      <c r="V77" s="47"/>
      <c r="W77" s="3"/>
      <c r="X77" s="5"/>
      <c r="Y77" s="13" t="s">
        <v>15</v>
      </c>
      <c r="Z77" s="100" t="s">
        <v>22</v>
      </c>
      <c r="AA77" s="6"/>
      <c r="AB77" s="6"/>
      <c r="AC77" s="6"/>
      <c r="AD77" s="6">
        <v>100</v>
      </c>
      <c r="AE77" s="6"/>
      <c r="AF77" s="6"/>
      <c r="AG77" s="6"/>
      <c r="AH77" s="6"/>
      <c r="AI77" s="6"/>
      <c r="AJ77" s="56"/>
      <c r="AK77" s="6"/>
      <c r="AL77" s="6"/>
      <c r="AM77" s="6"/>
      <c r="AN77" s="6"/>
      <c r="AO77" s="6"/>
      <c r="AP77" s="56"/>
      <c r="AQ77" s="8"/>
      <c r="AR77" s="44">
        <f t="shared" si="5"/>
        <v>100</v>
      </c>
      <c r="AS77" s="6"/>
      <c r="AT77" s="47"/>
      <c r="AU77" s="25"/>
      <c r="AV77" s="10"/>
    </row>
    <row r="78" spans="1:48" ht="15">
      <c r="A78" s="13" t="s">
        <v>34</v>
      </c>
      <c r="B78" s="90">
        <v>6</v>
      </c>
      <c r="C78" s="6"/>
      <c r="D78" s="6"/>
      <c r="E78" s="6"/>
      <c r="F78" s="14"/>
      <c r="G78" s="6"/>
      <c r="H78" s="6"/>
      <c r="I78" s="6"/>
      <c r="J78" s="6"/>
      <c r="K78" s="6"/>
      <c r="L78" s="6"/>
      <c r="M78" s="6"/>
      <c r="N78" s="6"/>
      <c r="O78" s="6"/>
      <c r="P78" s="8"/>
      <c r="Q78" s="41"/>
      <c r="R78" s="8"/>
      <c r="S78" s="41"/>
      <c r="T78" s="44">
        <f t="shared" si="4"/>
        <v>0</v>
      </c>
      <c r="U78" s="6">
        <f>T78</f>
        <v>0</v>
      </c>
      <c r="V78" s="3"/>
      <c r="W78" s="3"/>
      <c r="X78" s="5"/>
      <c r="Y78" s="13" t="s">
        <v>34</v>
      </c>
      <c r="Z78" s="100">
        <v>6</v>
      </c>
      <c r="AA78" s="6"/>
      <c r="AB78" s="6"/>
      <c r="AC78" s="6"/>
      <c r="AD78" s="6"/>
      <c r="AE78" s="6"/>
      <c r="AF78" s="6"/>
      <c r="AG78" s="6">
        <v>5</v>
      </c>
      <c r="AH78" s="6"/>
      <c r="AI78" s="6"/>
      <c r="AJ78" s="6"/>
      <c r="AK78" s="6"/>
      <c r="AL78" s="6"/>
      <c r="AM78" s="6"/>
      <c r="AN78" s="6"/>
      <c r="AO78" s="6"/>
      <c r="AP78" s="6"/>
      <c r="AQ78" s="8"/>
      <c r="AR78" s="44">
        <f t="shared" si="5"/>
        <v>5</v>
      </c>
      <c r="AS78" s="6">
        <f>AR78</f>
        <v>5</v>
      </c>
      <c r="AT78" s="3"/>
      <c r="AU78" s="25"/>
      <c r="AV78" s="10"/>
    </row>
    <row r="79" spans="1:48" ht="15">
      <c r="A79" s="13" t="s">
        <v>35</v>
      </c>
      <c r="B79" s="90">
        <v>30</v>
      </c>
      <c r="C79" s="6"/>
      <c r="D79" s="6"/>
      <c r="E79" s="6"/>
      <c r="F79" s="14"/>
      <c r="G79" s="6"/>
      <c r="H79" s="6"/>
      <c r="I79" s="6"/>
      <c r="J79" s="6"/>
      <c r="K79" s="6"/>
      <c r="L79" s="6"/>
      <c r="M79" s="6"/>
      <c r="N79" s="6"/>
      <c r="O79" s="6"/>
      <c r="P79" s="8"/>
      <c r="Q79" s="41"/>
      <c r="R79" s="8"/>
      <c r="S79" s="41"/>
      <c r="T79" s="44">
        <f t="shared" si="4"/>
        <v>0</v>
      </c>
      <c r="U79" s="6">
        <f>T79</f>
        <v>0</v>
      </c>
      <c r="V79" s="3"/>
      <c r="W79" s="3"/>
      <c r="X79" s="5"/>
      <c r="Y79" s="13" t="s">
        <v>35</v>
      </c>
      <c r="Z79" s="100">
        <v>30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8"/>
      <c r="AR79" s="44">
        <f t="shared" si="5"/>
        <v>0</v>
      </c>
      <c r="AS79" s="6">
        <f>AR79</f>
        <v>0</v>
      </c>
      <c r="AT79" s="3"/>
      <c r="AU79" s="25"/>
      <c r="AV79" s="10"/>
    </row>
    <row r="80" spans="1:48" ht="15">
      <c r="A80" s="13" t="s">
        <v>36</v>
      </c>
      <c r="B80" s="90">
        <v>6</v>
      </c>
      <c r="C80" s="6"/>
      <c r="D80" s="6"/>
      <c r="E80" s="6"/>
      <c r="F80" s="14"/>
      <c r="G80" s="6"/>
      <c r="H80" s="6"/>
      <c r="I80" s="6"/>
      <c r="J80" s="6"/>
      <c r="K80" s="6"/>
      <c r="L80" s="6"/>
      <c r="M80" s="6"/>
      <c r="N80" s="6"/>
      <c r="O80" s="6"/>
      <c r="P80" s="8"/>
      <c r="Q80" s="41"/>
      <c r="R80" s="8"/>
      <c r="S80" s="41"/>
      <c r="T80" s="44">
        <f t="shared" si="4"/>
        <v>0</v>
      </c>
      <c r="U80" s="6">
        <f>T80</f>
        <v>0</v>
      </c>
      <c r="V80" s="3"/>
      <c r="W80" s="3"/>
      <c r="X80" s="5"/>
      <c r="Y80" s="13" t="s">
        <v>36</v>
      </c>
      <c r="Z80" s="100">
        <v>6</v>
      </c>
      <c r="AA80" s="6"/>
      <c r="AB80" s="6"/>
      <c r="AC80" s="6">
        <v>10.7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8"/>
      <c r="AR80" s="44">
        <f t="shared" si="5"/>
        <v>10.7</v>
      </c>
      <c r="AS80" s="6">
        <f>AR80</f>
        <v>10.7</v>
      </c>
      <c r="AT80" s="3"/>
      <c r="AU80" s="25"/>
      <c r="AV80" s="10"/>
    </row>
    <row r="81" spans="1:48" ht="15">
      <c r="A81" s="13" t="s">
        <v>37</v>
      </c>
      <c r="B81" s="90">
        <v>24</v>
      </c>
      <c r="C81" s="6"/>
      <c r="D81" s="6">
        <v>156.6</v>
      </c>
      <c r="E81" s="6"/>
      <c r="F81" s="14"/>
      <c r="G81" s="6"/>
      <c r="H81" s="6"/>
      <c r="I81" s="6"/>
      <c r="J81" s="6">
        <v>1.3</v>
      </c>
      <c r="K81" s="6"/>
      <c r="L81" s="6"/>
      <c r="M81" s="6"/>
      <c r="N81" s="6"/>
      <c r="O81" s="6"/>
      <c r="P81" s="8"/>
      <c r="Q81" s="41"/>
      <c r="R81" s="8"/>
      <c r="S81" s="41"/>
      <c r="T81" s="44">
        <f t="shared" si="4"/>
        <v>157.9</v>
      </c>
      <c r="U81" s="6">
        <f>T81</f>
        <v>157.9</v>
      </c>
      <c r="V81" s="47"/>
      <c r="W81" s="3"/>
      <c r="X81" s="5"/>
      <c r="Y81" s="13" t="s">
        <v>37</v>
      </c>
      <c r="Z81" s="100">
        <v>24</v>
      </c>
      <c r="AA81" s="6"/>
      <c r="AB81" s="6"/>
      <c r="AC81" s="6"/>
      <c r="AD81" s="6"/>
      <c r="AE81" s="6"/>
      <c r="AF81" s="6"/>
      <c r="AG81" s="6"/>
      <c r="AH81" s="6"/>
      <c r="AI81" s="6"/>
      <c r="AJ81" s="56"/>
      <c r="AK81" s="6"/>
      <c r="AL81" s="6"/>
      <c r="AM81" s="6"/>
      <c r="AN81" s="6"/>
      <c r="AO81" s="6"/>
      <c r="AP81" s="56"/>
      <c r="AQ81" s="8"/>
      <c r="AR81" s="44">
        <f t="shared" si="5"/>
        <v>0</v>
      </c>
      <c r="AS81" s="6">
        <f>AR81</f>
        <v>0</v>
      </c>
      <c r="AT81" s="47"/>
      <c r="AU81" s="25"/>
      <c r="AV81" s="10"/>
    </row>
    <row r="82" spans="1:48" ht="15">
      <c r="A82" s="13" t="s">
        <v>38</v>
      </c>
      <c r="B82" s="90">
        <v>9</v>
      </c>
      <c r="C82" s="6"/>
      <c r="D82" s="6"/>
      <c r="E82" s="6"/>
      <c r="F82" s="14"/>
      <c r="G82" s="6"/>
      <c r="H82" s="6"/>
      <c r="I82" s="6"/>
      <c r="J82" s="6"/>
      <c r="K82" s="6">
        <v>5.6</v>
      </c>
      <c r="L82" s="6"/>
      <c r="M82" s="6"/>
      <c r="N82" s="6"/>
      <c r="O82" s="6"/>
      <c r="P82" s="8"/>
      <c r="Q82" s="41"/>
      <c r="R82" s="8"/>
      <c r="S82" s="41"/>
      <c r="T82" s="44">
        <f t="shared" si="4"/>
        <v>5.6</v>
      </c>
      <c r="U82" s="6">
        <f>T82</f>
        <v>5.6</v>
      </c>
      <c r="V82" s="3"/>
      <c r="W82" s="3"/>
      <c r="X82" s="5"/>
      <c r="Y82" s="13" t="s">
        <v>38</v>
      </c>
      <c r="Z82" s="100">
        <v>9</v>
      </c>
      <c r="AA82" s="6"/>
      <c r="AB82" s="6"/>
      <c r="AC82" s="6"/>
      <c r="AD82" s="6"/>
      <c r="AE82" s="6"/>
      <c r="AF82" s="6"/>
      <c r="AG82" s="6"/>
      <c r="AH82" s="6">
        <v>3</v>
      </c>
      <c r="AI82" s="6"/>
      <c r="AJ82" s="6"/>
      <c r="AK82" s="6"/>
      <c r="AL82" s="6"/>
      <c r="AM82" s="6"/>
      <c r="AN82" s="6"/>
      <c r="AO82" s="6"/>
      <c r="AP82" s="6"/>
      <c r="AQ82" s="8"/>
      <c r="AR82" s="44">
        <f t="shared" si="5"/>
        <v>3</v>
      </c>
      <c r="AS82" s="6">
        <f>AR82</f>
        <v>3</v>
      </c>
      <c r="AT82" s="3"/>
      <c r="AU82" s="25"/>
      <c r="AV82" s="10"/>
    </row>
    <row r="83" spans="1:48" ht="15">
      <c r="A83" s="13" t="s">
        <v>39</v>
      </c>
      <c r="B83" s="90">
        <v>27</v>
      </c>
      <c r="C83" s="6"/>
      <c r="D83" s="6"/>
      <c r="E83" s="6"/>
      <c r="F83" s="14"/>
      <c r="G83" s="6"/>
      <c r="H83" s="6"/>
      <c r="I83" s="6"/>
      <c r="J83" s="6"/>
      <c r="K83" s="6"/>
      <c r="L83" s="6"/>
      <c r="M83" s="6"/>
      <c r="N83" s="6"/>
      <c r="O83" s="6"/>
      <c r="P83" s="8"/>
      <c r="Q83" s="41"/>
      <c r="R83" s="8"/>
      <c r="S83" s="41"/>
      <c r="T83" s="44">
        <f t="shared" si="4"/>
        <v>0</v>
      </c>
      <c r="U83" s="6">
        <f>T83+T84+T85+T86+T87+T88+T89+T90+T91+T92+T93</f>
        <v>70</v>
      </c>
      <c r="V83" s="3"/>
      <c r="W83" s="3"/>
      <c r="X83" s="5"/>
      <c r="Y83" s="13" t="s">
        <v>39</v>
      </c>
      <c r="Z83" s="100">
        <v>27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8"/>
      <c r="AR83" s="44">
        <f t="shared" si="5"/>
        <v>0</v>
      </c>
      <c r="AS83" s="6">
        <f>AR83+AR84+AR85+AR86+AR87+AR88+AR89+AR90+AR91+AR92+AR93</f>
        <v>0</v>
      </c>
      <c r="AT83" s="3"/>
      <c r="AU83" s="25"/>
      <c r="AV83" s="10"/>
    </row>
    <row r="84" spans="1:48" ht="15">
      <c r="A84" s="13" t="s">
        <v>40</v>
      </c>
      <c r="B84" s="90"/>
      <c r="C84" s="6"/>
      <c r="D84" s="6"/>
      <c r="E84" s="6"/>
      <c r="F84" s="14"/>
      <c r="G84" s="6"/>
      <c r="H84" s="6"/>
      <c r="I84" s="6"/>
      <c r="J84" s="6"/>
      <c r="K84" s="6"/>
      <c r="L84" s="6"/>
      <c r="M84" s="6"/>
      <c r="N84" s="6"/>
      <c r="O84" s="6"/>
      <c r="P84" s="8"/>
      <c r="Q84" s="41"/>
      <c r="R84" s="8"/>
      <c r="S84" s="41"/>
      <c r="T84" s="44">
        <f t="shared" si="4"/>
        <v>0</v>
      </c>
      <c r="U84" s="6"/>
      <c r="V84" s="3"/>
      <c r="W84" s="3"/>
      <c r="X84" s="5"/>
      <c r="Y84" s="13" t="s">
        <v>40</v>
      </c>
      <c r="Z84" s="100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8"/>
      <c r="AR84" s="44">
        <f t="shared" si="5"/>
        <v>0</v>
      </c>
      <c r="AS84" s="6"/>
      <c r="AT84" s="3"/>
      <c r="AU84" s="25"/>
      <c r="AV84" s="10"/>
    </row>
    <row r="85" spans="1:48" ht="15">
      <c r="A85" s="13" t="s">
        <v>41</v>
      </c>
      <c r="B85" s="90"/>
      <c r="C85" s="6"/>
      <c r="D85" s="6"/>
      <c r="E85" s="6"/>
      <c r="F85" s="14"/>
      <c r="G85" s="6"/>
      <c r="H85" s="6"/>
      <c r="I85" s="6"/>
      <c r="J85" s="6"/>
      <c r="K85" s="6"/>
      <c r="L85" s="6"/>
      <c r="M85" s="6"/>
      <c r="N85" s="6"/>
      <c r="O85" s="6"/>
      <c r="P85" s="8"/>
      <c r="Q85" s="41"/>
      <c r="R85" s="8"/>
      <c r="S85" s="41"/>
      <c r="T85" s="44">
        <f t="shared" si="4"/>
        <v>0</v>
      </c>
      <c r="U85" s="6"/>
      <c r="V85" s="3"/>
      <c r="W85" s="3"/>
      <c r="X85" s="5"/>
      <c r="Y85" s="13" t="s">
        <v>41</v>
      </c>
      <c r="Z85" s="100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8"/>
      <c r="AR85" s="44">
        <f t="shared" si="5"/>
        <v>0</v>
      </c>
      <c r="AS85" s="6"/>
      <c r="AT85" s="3"/>
      <c r="AU85" s="25"/>
      <c r="AV85" s="10"/>
    </row>
    <row r="86" spans="1:48" ht="15">
      <c r="A86" s="13" t="s">
        <v>42</v>
      </c>
      <c r="B86" s="90"/>
      <c r="C86" s="6"/>
      <c r="D86" s="6"/>
      <c r="E86" s="6"/>
      <c r="F86" s="14"/>
      <c r="G86" s="6"/>
      <c r="H86" s="6"/>
      <c r="I86" s="6"/>
      <c r="J86" s="6"/>
      <c r="K86" s="6">
        <v>70</v>
      </c>
      <c r="L86" s="6"/>
      <c r="M86" s="6"/>
      <c r="N86" s="6"/>
      <c r="O86" s="6"/>
      <c r="P86" s="8"/>
      <c r="Q86" s="41"/>
      <c r="R86" s="8"/>
      <c r="S86" s="41"/>
      <c r="T86" s="44">
        <f t="shared" si="4"/>
        <v>70</v>
      </c>
      <c r="U86" s="6"/>
      <c r="V86" s="3"/>
      <c r="W86" s="3"/>
      <c r="X86" s="5"/>
      <c r="Y86" s="13" t="s">
        <v>42</v>
      </c>
      <c r="Z86" s="100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8"/>
      <c r="AR86" s="44">
        <f t="shared" si="5"/>
        <v>0</v>
      </c>
      <c r="AS86" s="6"/>
      <c r="AT86" s="3"/>
      <c r="AU86" s="25"/>
      <c r="AV86" s="10"/>
    </row>
    <row r="87" spans="1:48" ht="15">
      <c r="A87" s="13" t="s">
        <v>43</v>
      </c>
      <c r="B87" s="90"/>
      <c r="C87" s="6"/>
      <c r="D87" s="6"/>
      <c r="E87" s="6"/>
      <c r="F87" s="14"/>
      <c r="G87" s="6"/>
      <c r="H87" s="6"/>
      <c r="I87" s="6"/>
      <c r="J87" s="6"/>
      <c r="K87" s="6"/>
      <c r="L87" s="6"/>
      <c r="M87" s="6"/>
      <c r="N87" s="6"/>
      <c r="O87" s="6"/>
      <c r="P87" s="8"/>
      <c r="Q87" s="41"/>
      <c r="R87" s="8"/>
      <c r="S87" s="41"/>
      <c r="T87" s="44">
        <f t="shared" si="4"/>
        <v>0</v>
      </c>
      <c r="U87" s="6"/>
      <c r="V87" s="3"/>
      <c r="W87" s="3"/>
      <c r="X87" s="5"/>
      <c r="Y87" s="13" t="s">
        <v>43</v>
      </c>
      <c r="Z87" s="100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8"/>
      <c r="AR87" s="44">
        <f t="shared" si="5"/>
        <v>0</v>
      </c>
      <c r="AS87" s="6"/>
      <c r="AT87" s="3"/>
      <c r="AU87" s="25"/>
      <c r="AV87" s="10"/>
    </row>
    <row r="88" spans="1:48" ht="15">
      <c r="A88" s="13" t="s">
        <v>44</v>
      </c>
      <c r="B88" s="90"/>
      <c r="C88" s="6"/>
      <c r="D88" s="6"/>
      <c r="E88" s="6"/>
      <c r="F88" s="14"/>
      <c r="G88" s="6"/>
      <c r="H88" s="6"/>
      <c r="I88" s="6"/>
      <c r="J88" s="6"/>
      <c r="K88" s="6"/>
      <c r="L88" s="6"/>
      <c r="M88" s="6"/>
      <c r="N88" s="6"/>
      <c r="O88" s="6"/>
      <c r="P88" s="8"/>
      <c r="Q88" s="41"/>
      <c r="R88" s="8"/>
      <c r="S88" s="41"/>
      <c r="T88" s="44">
        <f t="shared" si="4"/>
        <v>0</v>
      </c>
      <c r="U88" s="6"/>
      <c r="V88" s="3"/>
      <c r="W88" s="3"/>
      <c r="X88" s="5"/>
      <c r="Y88" s="13" t="s">
        <v>44</v>
      </c>
      <c r="Z88" s="100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8"/>
      <c r="AR88" s="44">
        <f t="shared" si="5"/>
        <v>0</v>
      </c>
      <c r="AS88" s="6"/>
      <c r="AT88" s="3"/>
      <c r="AU88" s="25"/>
      <c r="AV88" s="10"/>
    </row>
    <row r="89" spans="1:48" ht="15">
      <c r="A89" s="13" t="s">
        <v>45</v>
      </c>
      <c r="B89" s="90"/>
      <c r="C89" s="6"/>
      <c r="D89" s="6"/>
      <c r="E89" s="6"/>
      <c r="F89" s="14"/>
      <c r="G89" s="6"/>
      <c r="H89" s="6"/>
      <c r="I89" s="6"/>
      <c r="J89" s="6"/>
      <c r="K89" s="6"/>
      <c r="L89" s="6"/>
      <c r="M89" s="6"/>
      <c r="N89" s="6"/>
      <c r="O89" s="6"/>
      <c r="P89" s="8"/>
      <c r="Q89" s="41"/>
      <c r="R89" s="8"/>
      <c r="S89" s="41"/>
      <c r="T89" s="44">
        <f t="shared" si="4"/>
        <v>0</v>
      </c>
      <c r="U89" s="6"/>
      <c r="V89" s="3"/>
      <c r="W89" s="3"/>
      <c r="X89" s="5"/>
      <c r="Y89" s="13" t="s">
        <v>45</v>
      </c>
      <c r="Z89" s="100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8"/>
      <c r="AR89" s="44">
        <f t="shared" si="5"/>
        <v>0</v>
      </c>
      <c r="AS89" s="6"/>
      <c r="AT89" s="3"/>
      <c r="AU89" s="25"/>
      <c r="AV89" s="10"/>
    </row>
    <row r="90" spans="1:48" ht="15">
      <c r="A90" s="13" t="s">
        <v>46</v>
      </c>
      <c r="B90" s="90"/>
      <c r="C90" s="6"/>
      <c r="D90" s="6"/>
      <c r="E90" s="6"/>
      <c r="F90" s="14"/>
      <c r="G90" s="6"/>
      <c r="H90" s="6"/>
      <c r="I90" s="6"/>
      <c r="J90" s="6"/>
      <c r="K90" s="6"/>
      <c r="L90" s="6"/>
      <c r="M90" s="6"/>
      <c r="N90" s="6"/>
      <c r="O90" s="6"/>
      <c r="P90" s="8"/>
      <c r="Q90" s="41"/>
      <c r="R90" s="8"/>
      <c r="S90" s="41"/>
      <c r="T90" s="44">
        <f t="shared" si="4"/>
        <v>0</v>
      </c>
      <c r="U90" s="6"/>
      <c r="V90" s="3"/>
      <c r="W90" s="3"/>
      <c r="X90" s="5"/>
      <c r="Y90" s="13" t="s">
        <v>46</v>
      </c>
      <c r="Z90" s="100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8"/>
      <c r="AR90" s="44">
        <f t="shared" si="5"/>
        <v>0</v>
      </c>
      <c r="AS90" s="6"/>
      <c r="AT90" s="3"/>
      <c r="AU90" s="25"/>
      <c r="AV90" s="10"/>
    </row>
    <row r="91" spans="1:48" ht="15">
      <c r="A91" s="13" t="s">
        <v>47</v>
      </c>
      <c r="B91" s="90"/>
      <c r="C91" s="6"/>
      <c r="D91" s="6"/>
      <c r="E91" s="6"/>
      <c r="F91" s="14"/>
      <c r="G91" s="6"/>
      <c r="H91" s="6"/>
      <c r="I91" s="6"/>
      <c r="J91" s="6"/>
      <c r="K91" s="6"/>
      <c r="L91" s="6"/>
      <c r="M91" s="6"/>
      <c r="N91" s="6"/>
      <c r="O91" s="6"/>
      <c r="P91" s="8"/>
      <c r="Q91" s="41"/>
      <c r="R91" s="8"/>
      <c r="S91" s="41"/>
      <c r="T91" s="44">
        <f t="shared" si="4"/>
        <v>0</v>
      </c>
      <c r="U91" s="6"/>
      <c r="V91" s="3"/>
      <c r="W91" s="3"/>
      <c r="X91" s="5"/>
      <c r="Y91" s="13" t="s">
        <v>47</v>
      </c>
      <c r="Z91" s="100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8"/>
      <c r="AR91" s="44">
        <f t="shared" si="5"/>
        <v>0</v>
      </c>
      <c r="AS91" s="6"/>
      <c r="AT91" s="3"/>
      <c r="AU91" s="25"/>
      <c r="AV91" s="10"/>
    </row>
    <row r="92" spans="1:48" ht="15">
      <c r="A92" s="13" t="s">
        <v>48</v>
      </c>
      <c r="B92" s="90"/>
      <c r="C92" s="6"/>
      <c r="D92" s="6"/>
      <c r="E92" s="6"/>
      <c r="F92" s="14"/>
      <c r="G92" s="6"/>
      <c r="H92" s="6"/>
      <c r="I92" s="6"/>
      <c r="J92" s="6"/>
      <c r="K92" s="6"/>
      <c r="L92" s="6"/>
      <c r="M92" s="6"/>
      <c r="N92" s="6"/>
      <c r="O92" s="6"/>
      <c r="P92" s="8"/>
      <c r="Q92" s="41"/>
      <c r="R92" s="8"/>
      <c r="S92" s="41"/>
      <c r="T92" s="44">
        <f t="shared" si="4"/>
        <v>0</v>
      </c>
      <c r="U92" s="6"/>
      <c r="V92" s="3"/>
      <c r="W92" s="3"/>
      <c r="X92" s="5"/>
      <c r="Y92" s="13" t="s">
        <v>48</v>
      </c>
      <c r="Z92" s="100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8"/>
      <c r="AR92" s="44">
        <f t="shared" si="5"/>
        <v>0</v>
      </c>
      <c r="AS92" s="6"/>
      <c r="AT92" s="3"/>
      <c r="AU92" s="25"/>
      <c r="AV92" s="10"/>
    </row>
    <row r="93" spans="1:48" ht="15">
      <c r="A93" s="13" t="s">
        <v>49</v>
      </c>
      <c r="B93" s="90"/>
      <c r="C93" s="6"/>
      <c r="D93" s="6"/>
      <c r="E93" s="6"/>
      <c r="F93" s="14"/>
      <c r="G93" s="6"/>
      <c r="H93" s="6"/>
      <c r="I93" s="6"/>
      <c r="J93" s="6"/>
      <c r="K93" s="6"/>
      <c r="L93" s="6"/>
      <c r="M93" s="6"/>
      <c r="N93" s="6"/>
      <c r="O93" s="6"/>
      <c r="P93" s="8"/>
      <c r="Q93" s="41"/>
      <c r="R93" s="8"/>
      <c r="S93" s="41"/>
      <c r="T93" s="44">
        <f t="shared" si="4"/>
        <v>0</v>
      </c>
      <c r="U93" s="6"/>
      <c r="V93" s="3"/>
      <c r="W93" s="3"/>
      <c r="X93" s="5"/>
      <c r="Y93" s="13" t="s">
        <v>49</v>
      </c>
      <c r="Z93" s="100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8"/>
      <c r="AR93" s="44">
        <f t="shared" si="5"/>
        <v>0</v>
      </c>
      <c r="AS93" s="6"/>
      <c r="AT93" s="3"/>
      <c r="AU93" s="25"/>
      <c r="AV93" s="10"/>
    </row>
    <row r="94" spans="1:48" ht="15">
      <c r="A94" s="13" t="s">
        <v>50</v>
      </c>
      <c r="B94" s="90">
        <v>9</v>
      </c>
      <c r="C94" s="6"/>
      <c r="D94" s="6"/>
      <c r="E94" s="6"/>
      <c r="F94" s="14"/>
      <c r="G94" s="6"/>
      <c r="H94" s="6"/>
      <c r="I94" s="6"/>
      <c r="J94" s="6"/>
      <c r="K94" s="6"/>
      <c r="L94" s="6"/>
      <c r="M94" s="6"/>
      <c r="N94" s="6"/>
      <c r="O94" s="6"/>
      <c r="P94" s="8"/>
      <c r="Q94" s="41"/>
      <c r="R94" s="8"/>
      <c r="S94" s="41"/>
      <c r="T94" s="44">
        <f t="shared" si="4"/>
        <v>0</v>
      </c>
      <c r="U94" s="6">
        <f>T94</f>
        <v>0</v>
      </c>
      <c r="V94" s="3"/>
      <c r="W94" s="3"/>
      <c r="X94" s="5"/>
      <c r="Y94" s="13" t="s">
        <v>50</v>
      </c>
      <c r="Z94" s="100">
        <v>9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8"/>
      <c r="AR94" s="44">
        <f t="shared" si="5"/>
        <v>0</v>
      </c>
      <c r="AS94" s="6">
        <f>AR94</f>
        <v>0</v>
      </c>
      <c r="AT94" s="3"/>
      <c r="AU94" s="25"/>
      <c r="AV94" s="10"/>
    </row>
    <row r="95" spans="1:48" ht="15">
      <c r="A95" s="13" t="s">
        <v>51</v>
      </c>
      <c r="B95" s="90">
        <v>24</v>
      </c>
      <c r="C95" s="6"/>
      <c r="D95" s="6"/>
      <c r="E95" s="6">
        <v>15</v>
      </c>
      <c r="F95" s="14"/>
      <c r="G95" s="6"/>
      <c r="H95" s="6"/>
      <c r="I95" s="6"/>
      <c r="J95" s="6"/>
      <c r="K95" s="6"/>
      <c r="L95" s="6"/>
      <c r="M95" s="6"/>
      <c r="N95" s="6"/>
      <c r="O95" s="6"/>
      <c r="P95" s="8"/>
      <c r="Q95" s="41"/>
      <c r="R95" s="8"/>
      <c r="S95" s="41"/>
      <c r="T95" s="44">
        <f t="shared" si="4"/>
        <v>15</v>
      </c>
      <c r="U95" s="6">
        <f>T95</f>
        <v>15</v>
      </c>
      <c r="V95" s="3"/>
      <c r="W95" s="3"/>
      <c r="X95" s="5"/>
      <c r="Y95" s="13" t="s">
        <v>51</v>
      </c>
      <c r="Z95" s="100">
        <v>24</v>
      </c>
      <c r="AA95" s="6"/>
      <c r="AB95" s="6">
        <v>4</v>
      </c>
      <c r="AC95" s="6"/>
      <c r="AD95" s="6"/>
      <c r="AE95" s="6"/>
      <c r="AF95" s="6"/>
      <c r="AG95" s="6">
        <v>2</v>
      </c>
      <c r="AH95" s="6"/>
      <c r="AI95" s="6"/>
      <c r="AJ95" s="6"/>
      <c r="AK95" s="6"/>
      <c r="AL95" s="6"/>
      <c r="AM95" s="6"/>
      <c r="AN95" s="6"/>
      <c r="AO95" s="6"/>
      <c r="AP95" s="6"/>
      <c r="AQ95" s="8"/>
      <c r="AR95" s="44">
        <f t="shared" si="5"/>
        <v>6</v>
      </c>
      <c r="AS95" s="6">
        <f>AR95</f>
        <v>6</v>
      </c>
      <c r="AT95" s="3"/>
      <c r="AU95" s="25"/>
      <c r="AV95" s="10"/>
    </row>
    <row r="96" spans="1:48" ht="15">
      <c r="A96" s="13" t="s">
        <v>113</v>
      </c>
      <c r="B96" s="90">
        <v>6</v>
      </c>
      <c r="C96" s="6"/>
      <c r="D96" s="6"/>
      <c r="E96" s="6"/>
      <c r="F96" s="14"/>
      <c r="G96" s="6"/>
      <c r="H96" s="6"/>
      <c r="I96" s="6"/>
      <c r="J96" s="6"/>
      <c r="K96" s="6"/>
      <c r="L96" s="6"/>
      <c r="M96" s="6"/>
      <c r="N96" s="6"/>
      <c r="O96" s="6"/>
      <c r="P96" s="8"/>
      <c r="Q96" s="9">
        <v>30</v>
      </c>
      <c r="R96" s="8"/>
      <c r="S96" s="41"/>
      <c r="T96" s="44">
        <f t="shared" si="4"/>
        <v>30</v>
      </c>
      <c r="U96" s="6">
        <f>T96+T97</f>
        <v>30</v>
      </c>
      <c r="V96" s="47"/>
      <c r="W96" s="3"/>
      <c r="X96" s="5"/>
      <c r="Y96" s="13" t="s">
        <v>115</v>
      </c>
      <c r="Z96" s="100">
        <v>6</v>
      </c>
      <c r="AA96" s="6"/>
      <c r="AB96" s="6"/>
      <c r="AC96" s="6"/>
      <c r="AD96" s="6"/>
      <c r="AE96" s="6"/>
      <c r="AF96" s="6"/>
      <c r="AG96" s="6"/>
      <c r="AH96" s="6"/>
      <c r="AI96" s="6"/>
      <c r="AJ96" s="56"/>
      <c r="AK96" s="6"/>
      <c r="AL96" s="6"/>
      <c r="AM96" s="6"/>
      <c r="AN96" s="6"/>
      <c r="AO96" s="6"/>
      <c r="AP96" s="56"/>
      <c r="AQ96" s="8"/>
      <c r="AR96" s="44">
        <f t="shared" si="5"/>
        <v>0</v>
      </c>
      <c r="AS96" s="6">
        <f>AR96+AR97</f>
        <v>0</v>
      </c>
      <c r="AT96" s="47"/>
      <c r="AU96" s="25"/>
      <c r="AV96" s="10"/>
    </row>
    <row r="97" spans="1:48" ht="15">
      <c r="A97" s="13" t="s">
        <v>53</v>
      </c>
      <c r="B97" s="90"/>
      <c r="C97" s="6"/>
      <c r="D97" s="6"/>
      <c r="E97" s="6"/>
      <c r="F97" s="14"/>
      <c r="G97" s="6"/>
      <c r="H97" s="6"/>
      <c r="I97" s="6"/>
      <c r="J97" s="6"/>
      <c r="K97" s="6"/>
      <c r="L97" s="6"/>
      <c r="M97" s="6"/>
      <c r="N97" s="6"/>
      <c r="O97" s="6"/>
      <c r="P97" s="8"/>
      <c r="Q97" s="41"/>
      <c r="R97" s="8"/>
      <c r="S97" s="41"/>
      <c r="T97" s="44">
        <f t="shared" si="4"/>
        <v>0</v>
      </c>
      <c r="U97" s="6"/>
      <c r="V97" s="3"/>
      <c r="W97" s="3"/>
      <c r="X97" s="5"/>
      <c r="Y97" s="13" t="s">
        <v>53</v>
      </c>
      <c r="Z97" s="100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8"/>
      <c r="AR97" s="44">
        <f t="shared" si="5"/>
        <v>0</v>
      </c>
      <c r="AS97" s="6"/>
      <c r="AT97" s="3"/>
      <c r="AU97" s="25"/>
      <c r="AV97" s="10"/>
    </row>
    <row r="98" spans="1:48" ht="15">
      <c r="A98" s="13" t="s">
        <v>14</v>
      </c>
      <c r="B98" s="90">
        <v>120</v>
      </c>
      <c r="C98" s="6"/>
      <c r="D98" s="6"/>
      <c r="E98" s="6"/>
      <c r="F98" s="14"/>
      <c r="G98" s="6">
        <v>100</v>
      </c>
      <c r="H98" s="6"/>
      <c r="I98" s="6"/>
      <c r="J98" s="6"/>
      <c r="K98" s="6"/>
      <c r="L98" s="6"/>
      <c r="M98" s="6"/>
      <c r="N98" s="6"/>
      <c r="O98" s="6"/>
      <c r="P98" s="8"/>
      <c r="Q98" s="41"/>
      <c r="R98" s="8"/>
      <c r="S98" s="41"/>
      <c r="T98" s="44">
        <f t="shared" si="4"/>
        <v>100</v>
      </c>
      <c r="U98" s="6">
        <f>T98</f>
        <v>100</v>
      </c>
      <c r="V98" s="3"/>
      <c r="W98" s="3"/>
      <c r="X98" s="5"/>
      <c r="Y98" s="13" t="s">
        <v>14</v>
      </c>
      <c r="Z98" s="100">
        <v>120</v>
      </c>
      <c r="AA98" s="6"/>
      <c r="AB98" s="6"/>
      <c r="AC98" s="6"/>
      <c r="AD98" s="6"/>
      <c r="AE98" s="6">
        <v>100</v>
      </c>
      <c r="AF98" s="6"/>
      <c r="AG98" s="6"/>
      <c r="AH98" s="6"/>
      <c r="AI98" s="6"/>
      <c r="AJ98" s="6"/>
      <c r="AK98" s="6"/>
      <c r="AL98" s="6"/>
      <c r="AM98" s="6">
        <v>100</v>
      </c>
      <c r="AN98" s="6"/>
      <c r="AO98" s="6"/>
      <c r="AP98" s="6"/>
      <c r="AQ98" s="8"/>
      <c r="AR98" s="44">
        <f t="shared" si="5"/>
        <v>200</v>
      </c>
      <c r="AS98" s="6">
        <f>AR98</f>
        <v>200</v>
      </c>
      <c r="AT98" s="3"/>
      <c r="AU98" s="25"/>
      <c r="AV98" s="10"/>
    </row>
    <row r="99" spans="1:48" ht="15">
      <c r="A99" s="13" t="s">
        <v>54</v>
      </c>
      <c r="B99" s="90">
        <v>9</v>
      </c>
      <c r="C99" s="6"/>
      <c r="D99" s="6"/>
      <c r="E99" s="6"/>
      <c r="F99" s="14"/>
      <c r="G99" s="6"/>
      <c r="H99" s="6"/>
      <c r="I99" s="6"/>
      <c r="J99" s="6"/>
      <c r="K99" s="6"/>
      <c r="L99" s="6"/>
      <c r="M99" s="6"/>
      <c r="N99" s="6"/>
      <c r="O99" s="6"/>
      <c r="P99" s="8"/>
      <c r="Q99" s="41"/>
      <c r="R99" s="8"/>
      <c r="S99" s="41"/>
      <c r="T99" s="44">
        <f t="shared" si="4"/>
        <v>0</v>
      </c>
      <c r="U99" s="6">
        <f>T99+T100</f>
        <v>0</v>
      </c>
      <c r="V99" s="3"/>
      <c r="W99" s="3"/>
      <c r="X99" s="5"/>
      <c r="Y99" s="13" t="s">
        <v>54</v>
      </c>
      <c r="Z99" s="100">
        <v>9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8"/>
      <c r="AR99" s="44">
        <f t="shared" si="5"/>
        <v>0</v>
      </c>
      <c r="AS99" s="6">
        <f>AR99+AR100</f>
        <v>0</v>
      </c>
      <c r="AT99" s="3"/>
      <c r="AU99" s="25"/>
      <c r="AV99" s="10"/>
    </row>
    <row r="100" spans="1:48" ht="15">
      <c r="A100" s="13" t="s">
        <v>55</v>
      </c>
      <c r="B100" s="90"/>
      <c r="C100" s="6"/>
      <c r="D100" s="6"/>
      <c r="E100" s="6"/>
      <c r="F100" s="14"/>
      <c r="G100" s="6"/>
      <c r="H100" s="6"/>
      <c r="I100" s="6"/>
      <c r="J100" s="6"/>
      <c r="K100" s="6"/>
      <c r="L100" s="6"/>
      <c r="M100" s="6"/>
      <c r="N100" s="6"/>
      <c r="O100" s="6"/>
      <c r="P100" s="8"/>
      <c r="Q100" s="41"/>
      <c r="R100" s="8"/>
      <c r="S100" s="41"/>
      <c r="T100" s="44">
        <f t="shared" si="4"/>
        <v>0</v>
      </c>
      <c r="U100" s="6"/>
      <c r="V100" s="3"/>
      <c r="W100" s="3"/>
      <c r="X100" s="5"/>
      <c r="Y100" s="13" t="s">
        <v>55</v>
      </c>
      <c r="Z100" s="100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8"/>
      <c r="AR100" s="44">
        <f t="shared" si="5"/>
        <v>0</v>
      </c>
      <c r="AS100" s="6"/>
      <c r="AT100" s="3"/>
      <c r="AU100" s="25"/>
      <c r="AV100" s="10"/>
    </row>
    <row r="101" spans="1:48" ht="15">
      <c r="A101" s="13" t="s">
        <v>56</v>
      </c>
      <c r="B101" s="90">
        <v>120</v>
      </c>
      <c r="C101" s="6"/>
      <c r="D101" s="6"/>
      <c r="E101" s="6"/>
      <c r="F101" s="14"/>
      <c r="G101" s="6"/>
      <c r="H101" s="6"/>
      <c r="I101" s="6"/>
      <c r="J101" s="6"/>
      <c r="K101" s="6"/>
      <c r="L101" s="6">
        <v>200</v>
      </c>
      <c r="M101" s="6"/>
      <c r="N101" s="6"/>
      <c r="O101" s="6"/>
      <c r="P101" s="8"/>
      <c r="Q101" s="41"/>
      <c r="R101" s="8"/>
      <c r="S101" s="41"/>
      <c r="T101" s="44">
        <f t="shared" si="4"/>
        <v>200</v>
      </c>
      <c r="U101" s="6">
        <f>T101+T102</f>
        <v>200</v>
      </c>
      <c r="V101" s="3"/>
      <c r="W101" s="3"/>
      <c r="X101" s="5"/>
      <c r="Y101" s="13" t="s">
        <v>56</v>
      </c>
      <c r="Z101" s="100">
        <v>120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>
        <v>200</v>
      </c>
      <c r="AK101" s="6"/>
      <c r="AL101" s="6"/>
      <c r="AM101" s="6"/>
      <c r="AN101" s="6"/>
      <c r="AO101" s="6"/>
      <c r="AP101" s="6"/>
      <c r="AQ101" s="8"/>
      <c r="AR101" s="44">
        <f t="shared" si="5"/>
        <v>200</v>
      </c>
      <c r="AS101" s="6">
        <f>AR101+AR102</f>
        <v>200</v>
      </c>
      <c r="AT101" s="3"/>
      <c r="AU101" s="25"/>
      <c r="AV101" s="10"/>
    </row>
    <row r="102" spans="1:48" ht="15">
      <c r="A102" s="13" t="s">
        <v>57</v>
      </c>
      <c r="B102" s="90"/>
      <c r="C102" s="6"/>
      <c r="D102" s="6"/>
      <c r="E102" s="6"/>
      <c r="F102" s="14"/>
      <c r="G102" s="6"/>
      <c r="H102" s="6"/>
      <c r="I102" s="6"/>
      <c r="J102" s="6"/>
      <c r="K102" s="6"/>
      <c r="L102" s="6"/>
      <c r="M102" s="6"/>
      <c r="N102" s="6"/>
      <c r="O102" s="6"/>
      <c r="P102" s="8"/>
      <c r="Q102" s="41"/>
      <c r="R102" s="8"/>
      <c r="S102" s="41"/>
      <c r="T102" s="44">
        <f t="shared" si="4"/>
        <v>0</v>
      </c>
      <c r="U102" s="6"/>
      <c r="V102" s="3"/>
      <c r="W102" s="3"/>
      <c r="X102" s="5"/>
      <c r="Y102" s="13" t="s">
        <v>57</v>
      </c>
      <c r="Z102" s="100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8"/>
      <c r="AR102" s="44">
        <f t="shared" si="5"/>
        <v>0</v>
      </c>
      <c r="AS102" s="6"/>
      <c r="AT102" s="3"/>
      <c r="AU102" s="25"/>
      <c r="AV102" s="10"/>
    </row>
    <row r="103" spans="1:48" ht="15">
      <c r="A103" s="13" t="s">
        <v>58</v>
      </c>
      <c r="B103" s="90">
        <v>150</v>
      </c>
      <c r="C103" s="6"/>
      <c r="D103" s="6"/>
      <c r="E103" s="6"/>
      <c r="F103" s="14"/>
      <c r="G103" s="6"/>
      <c r="H103" s="6"/>
      <c r="I103" s="6"/>
      <c r="J103" s="6">
        <v>106.6</v>
      </c>
      <c r="K103" s="6"/>
      <c r="L103" s="6"/>
      <c r="M103" s="6"/>
      <c r="N103" s="6"/>
      <c r="O103" s="6"/>
      <c r="P103" s="8"/>
      <c r="Q103" s="41"/>
      <c r="R103" s="8"/>
      <c r="S103" s="41"/>
      <c r="T103" s="44">
        <f t="shared" si="4"/>
        <v>106.6</v>
      </c>
      <c r="U103" s="6">
        <f>T103</f>
        <v>106.6</v>
      </c>
      <c r="V103" s="3"/>
      <c r="W103" s="3"/>
      <c r="X103" s="5"/>
      <c r="Y103" s="13" t="s">
        <v>58</v>
      </c>
      <c r="Z103" s="100">
        <v>150</v>
      </c>
      <c r="AA103" s="6"/>
      <c r="AB103" s="6"/>
      <c r="AC103" s="6"/>
      <c r="AD103" s="6"/>
      <c r="AE103" s="6"/>
      <c r="AF103" s="6"/>
      <c r="AG103" s="6">
        <v>21.4</v>
      </c>
      <c r="AH103" s="6">
        <v>213</v>
      </c>
      <c r="AI103" s="6"/>
      <c r="AJ103" s="6"/>
      <c r="AK103" s="6"/>
      <c r="AL103" s="6"/>
      <c r="AM103" s="6"/>
      <c r="AN103" s="6"/>
      <c r="AO103" s="6"/>
      <c r="AP103" s="6"/>
      <c r="AQ103" s="8"/>
      <c r="AR103" s="44">
        <f t="shared" si="5"/>
        <v>234.4</v>
      </c>
      <c r="AS103" s="6">
        <f>AR103</f>
        <v>234.4</v>
      </c>
      <c r="AT103" s="3"/>
      <c r="AU103" s="25"/>
      <c r="AV103" s="10"/>
    </row>
    <row r="104" spans="1:48" ht="15">
      <c r="A104" s="13" t="s">
        <v>59</v>
      </c>
      <c r="B104" s="90">
        <v>210</v>
      </c>
      <c r="C104" s="6"/>
      <c r="D104" s="6"/>
      <c r="E104" s="6"/>
      <c r="F104" s="14"/>
      <c r="G104" s="6"/>
      <c r="H104" s="6"/>
      <c r="I104" s="6"/>
      <c r="J104" s="6"/>
      <c r="K104" s="6"/>
      <c r="L104" s="6"/>
      <c r="M104" s="6"/>
      <c r="N104" s="6"/>
      <c r="O104" s="6"/>
      <c r="P104" s="8"/>
      <c r="Q104" s="41"/>
      <c r="R104" s="8"/>
      <c r="S104" s="41"/>
      <c r="T104" s="44">
        <f t="shared" si="4"/>
        <v>0</v>
      </c>
      <c r="U104" s="6">
        <f>T105+T106+T107+T108+T109+T110+T111+T112+T113</f>
        <v>219.2</v>
      </c>
      <c r="V104" s="3"/>
      <c r="W104" s="3"/>
      <c r="X104" s="5"/>
      <c r="Y104" s="13" t="s">
        <v>59</v>
      </c>
      <c r="Z104" s="100">
        <v>210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8"/>
      <c r="AR104" s="44">
        <f t="shared" si="5"/>
        <v>0</v>
      </c>
      <c r="AS104" s="6">
        <f>AR105+AR106+AR107+AR108+AR109+AR110+AR111+AR112+AR113</f>
        <v>361.6</v>
      </c>
      <c r="AT104" s="3"/>
      <c r="AU104" s="25"/>
      <c r="AV104" s="10"/>
    </row>
    <row r="105" spans="1:48" ht="15">
      <c r="A105" s="13" t="s">
        <v>60</v>
      </c>
      <c r="B105" s="90"/>
      <c r="C105" s="6"/>
      <c r="D105" s="6"/>
      <c r="E105" s="6"/>
      <c r="F105" s="14"/>
      <c r="G105" s="6"/>
      <c r="H105" s="6"/>
      <c r="I105" s="6"/>
      <c r="J105" s="6"/>
      <c r="K105" s="6"/>
      <c r="L105" s="6"/>
      <c r="M105" s="6"/>
      <c r="N105" s="6"/>
      <c r="O105" s="6"/>
      <c r="P105" s="8"/>
      <c r="Q105" s="41"/>
      <c r="R105" s="8"/>
      <c r="S105" s="41"/>
      <c r="T105" s="44">
        <f t="shared" si="4"/>
        <v>0</v>
      </c>
      <c r="U105" s="6"/>
      <c r="V105" s="3"/>
      <c r="W105" s="3"/>
      <c r="X105" s="5"/>
      <c r="Y105" s="13" t="s">
        <v>60</v>
      </c>
      <c r="Z105" s="100"/>
      <c r="AA105" s="6"/>
      <c r="AB105" s="6"/>
      <c r="AC105" s="6"/>
      <c r="AD105" s="6"/>
      <c r="AE105" s="6"/>
      <c r="AF105" s="6"/>
      <c r="AG105" s="6">
        <v>20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8"/>
      <c r="AR105" s="44">
        <f t="shared" si="5"/>
        <v>20</v>
      </c>
      <c r="AS105" s="6"/>
      <c r="AT105" s="3"/>
      <c r="AU105" s="25"/>
      <c r="AV105" s="10"/>
    </row>
    <row r="106" spans="1:48" ht="15">
      <c r="A106" s="13" t="s">
        <v>61</v>
      </c>
      <c r="B106" s="90"/>
      <c r="C106" s="6"/>
      <c r="D106" s="6"/>
      <c r="E106" s="6"/>
      <c r="F106" s="14"/>
      <c r="G106" s="6"/>
      <c r="H106" s="6"/>
      <c r="I106" s="6">
        <v>3.6</v>
      </c>
      <c r="J106" s="6">
        <v>11.4</v>
      </c>
      <c r="K106" s="6">
        <v>16.8</v>
      </c>
      <c r="L106" s="6"/>
      <c r="M106" s="6"/>
      <c r="N106" s="6"/>
      <c r="O106" s="6"/>
      <c r="P106" s="8"/>
      <c r="Q106" s="41"/>
      <c r="R106" s="8"/>
      <c r="S106" s="41"/>
      <c r="T106" s="44">
        <f t="shared" si="4"/>
        <v>31.8</v>
      </c>
      <c r="U106" s="6"/>
      <c r="V106" s="3"/>
      <c r="W106" s="3"/>
      <c r="X106" s="5"/>
      <c r="Y106" s="13" t="s">
        <v>61</v>
      </c>
      <c r="Z106" s="100"/>
      <c r="AA106" s="6"/>
      <c r="AB106" s="6">
        <v>15</v>
      </c>
      <c r="AC106" s="6"/>
      <c r="AD106" s="6"/>
      <c r="AE106" s="6"/>
      <c r="AF106" s="6"/>
      <c r="AG106" s="6">
        <v>9.6</v>
      </c>
      <c r="AH106" s="6">
        <v>24</v>
      </c>
      <c r="AI106" s="6"/>
      <c r="AJ106" s="6"/>
      <c r="AK106" s="6"/>
      <c r="AL106" s="6"/>
      <c r="AM106" s="6"/>
      <c r="AN106" s="6"/>
      <c r="AO106" s="6"/>
      <c r="AP106" s="6"/>
      <c r="AQ106" s="8"/>
      <c r="AR106" s="44">
        <f t="shared" si="5"/>
        <v>48.6</v>
      </c>
      <c r="AS106" s="6"/>
      <c r="AT106" s="3"/>
      <c r="AU106" s="25"/>
      <c r="AV106" s="10"/>
    </row>
    <row r="107" spans="1:48" ht="15">
      <c r="A107" s="13" t="s">
        <v>62</v>
      </c>
      <c r="B107" s="90"/>
      <c r="C107" s="6"/>
      <c r="D107" s="6"/>
      <c r="E107" s="6"/>
      <c r="F107" s="14"/>
      <c r="G107" s="6"/>
      <c r="H107" s="6"/>
      <c r="I107" s="6"/>
      <c r="J107" s="6">
        <v>10</v>
      </c>
      <c r="K107" s="6"/>
      <c r="L107" s="6"/>
      <c r="M107" s="6"/>
      <c r="N107" s="6"/>
      <c r="O107" s="6"/>
      <c r="P107" s="8"/>
      <c r="Q107" s="41"/>
      <c r="R107" s="8"/>
      <c r="S107" s="41"/>
      <c r="T107" s="44">
        <f t="shared" si="4"/>
        <v>10</v>
      </c>
      <c r="U107" s="6"/>
      <c r="V107" s="3"/>
      <c r="W107" s="3"/>
      <c r="X107" s="5"/>
      <c r="Y107" s="13" t="s">
        <v>62</v>
      </c>
      <c r="Z107" s="100"/>
      <c r="AA107" s="6"/>
      <c r="AB107" s="6">
        <v>34</v>
      </c>
      <c r="AC107" s="6"/>
      <c r="AD107" s="6"/>
      <c r="AE107" s="6"/>
      <c r="AF107" s="6"/>
      <c r="AG107" s="6">
        <v>10</v>
      </c>
      <c r="AH107" s="6">
        <v>44</v>
      </c>
      <c r="AI107" s="6"/>
      <c r="AJ107" s="6"/>
      <c r="AK107" s="6"/>
      <c r="AL107" s="6"/>
      <c r="AM107" s="6"/>
      <c r="AN107" s="6"/>
      <c r="AO107" s="6"/>
      <c r="AP107" s="6"/>
      <c r="AQ107" s="8"/>
      <c r="AR107" s="44">
        <f t="shared" si="5"/>
        <v>88</v>
      </c>
      <c r="AS107" s="6"/>
      <c r="AT107" s="3"/>
      <c r="AU107" s="25"/>
      <c r="AV107" s="10"/>
    </row>
    <row r="108" spans="1:48" ht="15">
      <c r="A108" s="13" t="s">
        <v>63</v>
      </c>
      <c r="B108" s="90"/>
      <c r="C108" s="6"/>
      <c r="D108" s="6"/>
      <c r="E108" s="6"/>
      <c r="F108" s="14"/>
      <c r="G108" s="6"/>
      <c r="H108" s="6"/>
      <c r="I108" s="6">
        <v>69.1</v>
      </c>
      <c r="J108" s="6"/>
      <c r="K108" s="6"/>
      <c r="L108" s="6"/>
      <c r="M108" s="6"/>
      <c r="N108" s="6"/>
      <c r="O108" s="6"/>
      <c r="P108" s="8"/>
      <c r="Q108" s="41"/>
      <c r="R108" s="8"/>
      <c r="S108" s="41"/>
      <c r="T108" s="44">
        <f t="shared" si="4"/>
        <v>69.1</v>
      </c>
      <c r="U108" s="6"/>
      <c r="V108" s="3"/>
      <c r="W108" s="3"/>
      <c r="X108" s="5"/>
      <c r="Y108" s="13" t="s">
        <v>63</v>
      </c>
      <c r="Z108" s="100"/>
      <c r="AA108" s="6"/>
      <c r="AB108" s="6"/>
      <c r="AC108" s="6"/>
      <c r="AD108" s="6"/>
      <c r="AE108" s="6"/>
      <c r="AF108" s="6"/>
      <c r="AG108" s="6">
        <v>40</v>
      </c>
      <c r="AH108" s="6"/>
      <c r="AI108" s="6"/>
      <c r="AJ108" s="6"/>
      <c r="AK108" s="6"/>
      <c r="AL108" s="6"/>
      <c r="AM108" s="6"/>
      <c r="AN108" s="6"/>
      <c r="AO108" s="6"/>
      <c r="AP108" s="6"/>
      <c r="AQ108" s="8"/>
      <c r="AR108" s="44">
        <f t="shared" si="5"/>
        <v>40</v>
      </c>
      <c r="AS108" s="6"/>
      <c r="AT108" s="3"/>
      <c r="AU108" s="25"/>
      <c r="AV108" s="10"/>
    </row>
    <row r="109" spans="1:48" ht="15">
      <c r="A109" s="13" t="s">
        <v>64</v>
      </c>
      <c r="B109" s="90"/>
      <c r="C109" s="6"/>
      <c r="D109" s="6"/>
      <c r="E109" s="6"/>
      <c r="F109" s="14"/>
      <c r="G109" s="6"/>
      <c r="H109" s="6"/>
      <c r="I109" s="6"/>
      <c r="J109" s="6"/>
      <c r="K109" s="6"/>
      <c r="L109" s="6"/>
      <c r="M109" s="6"/>
      <c r="N109" s="6"/>
      <c r="O109" s="6"/>
      <c r="P109" s="8"/>
      <c r="Q109" s="41"/>
      <c r="R109" s="8"/>
      <c r="S109" s="41"/>
      <c r="T109" s="44">
        <f t="shared" si="4"/>
        <v>0</v>
      </c>
      <c r="U109" s="6"/>
      <c r="V109" s="3"/>
      <c r="W109" s="3"/>
      <c r="X109" s="5"/>
      <c r="Y109" s="13" t="s">
        <v>64</v>
      </c>
      <c r="Z109" s="100"/>
      <c r="AA109" s="6">
        <v>66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8"/>
      <c r="AR109" s="44">
        <f t="shared" si="5"/>
        <v>66</v>
      </c>
      <c r="AS109" s="6"/>
      <c r="AT109" s="3"/>
      <c r="AU109" s="25"/>
      <c r="AV109" s="10"/>
    </row>
    <row r="110" spans="1:48" ht="15">
      <c r="A110" s="13" t="s">
        <v>65</v>
      </c>
      <c r="B110" s="90"/>
      <c r="C110" s="6"/>
      <c r="D110" s="6"/>
      <c r="E110" s="6"/>
      <c r="F110" s="1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41"/>
      <c r="R110" s="6"/>
      <c r="S110" s="41"/>
      <c r="T110" s="44">
        <f t="shared" si="4"/>
        <v>0</v>
      </c>
      <c r="U110" s="6"/>
      <c r="V110" s="3"/>
      <c r="W110" s="3"/>
      <c r="X110" s="5"/>
      <c r="Y110" s="13" t="s">
        <v>65</v>
      </c>
      <c r="Z110" s="100"/>
      <c r="AA110" s="6"/>
      <c r="AB110" s="6"/>
      <c r="AC110" s="6"/>
      <c r="AD110" s="6"/>
      <c r="AE110" s="6"/>
      <c r="AF110" s="6">
        <v>66</v>
      </c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8"/>
      <c r="AR110" s="44">
        <f t="shared" si="5"/>
        <v>66</v>
      </c>
      <c r="AS110" s="6"/>
      <c r="AT110" s="3"/>
      <c r="AU110" s="25"/>
      <c r="AV110" s="10"/>
    </row>
    <row r="111" spans="1:48" ht="15">
      <c r="A111" s="13" t="s">
        <v>66</v>
      </c>
      <c r="B111" s="90"/>
      <c r="C111" s="6"/>
      <c r="D111" s="6"/>
      <c r="E111" s="6"/>
      <c r="F111" s="1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41"/>
      <c r="R111" s="6"/>
      <c r="S111" s="41"/>
      <c r="T111" s="44">
        <f t="shared" si="4"/>
        <v>0</v>
      </c>
      <c r="U111" s="6"/>
      <c r="V111" s="3"/>
      <c r="W111" s="3"/>
      <c r="X111" s="5"/>
      <c r="Y111" s="13" t="s">
        <v>66</v>
      </c>
      <c r="Z111" s="100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8"/>
      <c r="AR111" s="44">
        <f t="shared" si="5"/>
        <v>0</v>
      </c>
      <c r="AS111" s="6"/>
      <c r="AT111" s="3"/>
      <c r="AU111" s="25"/>
      <c r="AV111" s="10"/>
    </row>
    <row r="112" spans="1:48" ht="15">
      <c r="A112" s="13" t="s">
        <v>67</v>
      </c>
      <c r="B112" s="90"/>
      <c r="C112" s="6">
        <v>92.3</v>
      </c>
      <c r="D112" s="6"/>
      <c r="E112" s="6"/>
      <c r="F112" s="1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41"/>
      <c r="R112" s="6"/>
      <c r="S112" s="41"/>
      <c r="T112" s="44">
        <f t="shared" si="4"/>
        <v>92.3</v>
      </c>
      <c r="U112" s="6"/>
      <c r="V112" s="3"/>
      <c r="W112" s="3"/>
      <c r="X112" s="5"/>
      <c r="Y112" s="13" t="s">
        <v>67</v>
      </c>
      <c r="Z112" s="100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8"/>
      <c r="AR112" s="44">
        <f t="shared" si="5"/>
        <v>0</v>
      </c>
      <c r="AS112" s="6"/>
      <c r="AT112" s="3"/>
      <c r="AU112" s="25"/>
      <c r="AV112" s="10"/>
    </row>
    <row r="113" spans="1:48" ht="15">
      <c r="A113" s="13" t="s">
        <v>68</v>
      </c>
      <c r="B113" s="90"/>
      <c r="C113" s="6"/>
      <c r="D113" s="6"/>
      <c r="E113" s="6"/>
      <c r="F113" s="14"/>
      <c r="G113" s="6"/>
      <c r="H113" s="6"/>
      <c r="I113" s="6"/>
      <c r="J113" s="6">
        <v>2</v>
      </c>
      <c r="K113" s="6">
        <v>14</v>
      </c>
      <c r="L113" s="6"/>
      <c r="M113" s="6"/>
      <c r="N113" s="6"/>
      <c r="O113" s="6"/>
      <c r="P113" s="6"/>
      <c r="Q113" s="41"/>
      <c r="R113" s="6"/>
      <c r="S113" s="41"/>
      <c r="T113" s="44">
        <f t="shared" si="4"/>
        <v>16</v>
      </c>
      <c r="U113" s="6"/>
      <c r="V113" s="3"/>
      <c r="W113" s="3"/>
      <c r="X113" s="5"/>
      <c r="Y113" s="13" t="s">
        <v>68</v>
      </c>
      <c r="Z113" s="100"/>
      <c r="AA113" s="6"/>
      <c r="AB113" s="6">
        <v>15</v>
      </c>
      <c r="AC113" s="6"/>
      <c r="AD113" s="6"/>
      <c r="AE113" s="6"/>
      <c r="AF113" s="6"/>
      <c r="AG113" s="6">
        <v>6</v>
      </c>
      <c r="AH113" s="6">
        <v>12</v>
      </c>
      <c r="AI113" s="6"/>
      <c r="AJ113" s="6"/>
      <c r="AK113" s="6"/>
      <c r="AL113" s="6"/>
      <c r="AM113" s="6"/>
      <c r="AN113" s="6"/>
      <c r="AO113" s="6"/>
      <c r="AP113" s="6"/>
      <c r="AQ113" s="8"/>
      <c r="AR113" s="44">
        <f t="shared" si="5"/>
        <v>33</v>
      </c>
      <c r="AS113" s="6"/>
      <c r="AT113" s="3"/>
      <c r="AU113" s="25"/>
      <c r="AV113" s="10"/>
    </row>
    <row r="114" spans="1:48" ht="15">
      <c r="A114" s="13" t="s">
        <v>11</v>
      </c>
      <c r="B114" s="90">
        <v>90</v>
      </c>
      <c r="C114" s="6"/>
      <c r="D114" s="6"/>
      <c r="E114" s="6"/>
      <c r="F114" s="14">
        <v>60</v>
      </c>
      <c r="G114" s="6"/>
      <c r="H114" s="6"/>
      <c r="I114" s="6"/>
      <c r="J114" s="6"/>
      <c r="K114" s="6"/>
      <c r="L114" s="6"/>
      <c r="M114" s="6"/>
      <c r="N114" s="6">
        <v>30</v>
      </c>
      <c r="O114" s="6"/>
      <c r="P114" s="6"/>
      <c r="Q114" s="41"/>
      <c r="R114" s="6"/>
      <c r="S114" s="41"/>
      <c r="T114" s="44">
        <f t="shared" si="4"/>
        <v>90</v>
      </c>
      <c r="U114" s="6">
        <f>T114</f>
        <v>90</v>
      </c>
      <c r="V114" s="3"/>
      <c r="W114" s="3"/>
      <c r="X114" s="5"/>
      <c r="Y114" s="13" t="s">
        <v>11</v>
      </c>
      <c r="Z114" s="100">
        <v>90</v>
      </c>
      <c r="AA114" s="6"/>
      <c r="AB114" s="6"/>
      <c r="AC114" s="6">
        <v>60</v>
      </c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8"/>
      <c r="AR114" s="44">
        <f t="shared" si="5"/>
        <v>60</v>
      </c>
      <c r="AS114" s="6">
        <f>AR114</f>
        <v>60</v>
      </c>
      <c r="AT114" s="3"/>
      <c r="AU114" s="25"/>
      <c r="AV114" s="10"/>
    </row>
    <row r="115" spans="1:48" ht="15">
      <c r="A115" s="13" t="s">
        <v>10</v>
      </c>
      <c r="B115" s="90">
        <v>48</v>
      </c>
      <c r="C115" s="6"/>
      <c r="D115" s="6"/>
      <c r="E115" s="6"/>
      <c r="F115" s="14"/>
      <c r="G115" s="6"/>
      <c r="H115" s="6"/>
      <c r="I115" s="6"/>
      <c r="J115" s="6"/>
      <c r="K115" s="6"/>
      <c r="L115" s="6"/>
      <c r="M115" s="6">
        <v>50</v>
      </c>
      <c r="N115" s="6"/>
      <c r="O115" s="6"/>
      <c r="P115" s="6"/>
      <c r="Q115" s="41"/>
      <c r="R115" s="6"/>
      <c r="S115" s="41"/>
      <c r="T115" s="44">
        <f t="shared" si="4"/>
        <v>50</v>
      </c>
      <c r="U115" s="6">
        <f aca="true" t="shared" si="6" ref="U115:U120">T115</f>
        <v>50</v>
      </c>
      <c r="V115" s="3"/>
      <c r="W115" s="3"/>
      <c r="X115" s="5"/>
      <c r="Y115" s="13" t="s">
        <v>10</v>
      </c>
      <c r="Z115" s="100">
        <v>48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>
        <v>45</v>
      </c>
      <c r="AL115" s="6"/>
      <c r="AM115" s="6"/>
      <c r="AN115" s="6"/>
      <c r="AO115" s="6"/>
      <c r="AP115" s="6"/>
      <c r="AQ115" s="8"/>
      <c r="AR115" s="44">
        <f t="shared" si="5"/>
        <v>45</v>
      </c>
      <c r="AS115" s="6">
        <f aca="true" t="shared" si="7" ref="AS115:AS120">AR115</f>
        <v>45</v>
      </c>
      <c r="AT115" s="3"/>
      <c r="AU115" s="25"/>
      <c r="AV115" s="10"/>
    </row>
    <row r="116" spans="1:48" ht="15">
      <c r="A116" s="13" t="s">
        <v>69</v>
      </c>
      <c r="B116" s="90">
        <v>0.24</v>
      </c>
      <c r="C116" s="6"/>
      <c r="D116" s="6"/>
      <c r="E116" s="6">
        <v>0.4</v>
      </c>
      <c r="F116" s="1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41"/>
      <c r="R116" s="6"/>
      <c r="S116" s="41"/>
      <c r="T116" s="44">
        <f t="shared" si="4"/>
        <v>0.4</v>
      </c>
      <c r="U116" s="6">
        <f t="shared" si="6"/>
        <v>0.4</v>
      </c>
      <c r="V116" s="3"/>
      <c r="W116" s="3"/>
      <c r="X116" s="5"/>
      <c r="Y116" s="13" t="s">
        <v>69</v>
      </c>
      <c r="Z116" s="100">
        <v>0.24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8"/>
      <c r="AR116" s="44">
        <f t="shared" si="5"/>
        <v>0</v>
      </c>
      <c r="AS116" s="6">
        <f t="shared" si="7"/>
        <v>0</v>
      </c>
      <c r="AT116" s="3"/>
      <c r="AU116" s="25"/>
      <c r="AV116" s="10"/>
    </row>
    <row r="117" spans="1:48" ht="15">
      <c r="A117" s="13" t="s">
        <v>70</v>
      </c>
      <c r="B117" s="90">
        <v>0.72</v>
      </c>
      <c r="C117" s="24"/>
      <c r="D117" s="24"/>
      <c r="E117" s="24"/>
      <c r="F117" s="48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41"/>
      <c r="R117" s="24"/>
      <c r="S117" s="41"/>
      <c r="T117" s="44">
        <f t="shared" si="4"/>
        <v>0</v>
      </c>
      <c r="U117" s="24">
        <f t="shared" si="6"/>
        <v>0</v>
      </c>
      <c r="V117" s="3"/>
      <c r="W117" s="4"/>
      <c r="X117" s="5"/>
      <c r="Y117" s="13" t="s">
        <v>70</v>
      </c>
      <c r="Z117" s="100">
        <v>0.72</v>
      </c>
      <c r="AA117" s="24"/>
      <c r="AB117" s="24"/>
      <c r="AC117" s="24"/>
      <c r="AD117" s="24"/>
      <c r="AE117" s="24"/>
      <c r="AF117" s="24"/>
      <c r="AG117" s="24"/>
      <c r="AH117" s="24"/>
      <c r="AI117" s="24"/>
      <c r="AJ117" s="6"/>
      <c r="AK117" s="24"/>
      <c r="AL117" s="24"/>
      <c r="AM117" s="24"/>
      <c r="AN117" s="24"/>
      <c r="AO117" s="24"/>
      <c r="AP117" s="6"/>
      <c r="AQ117" s="8"/>
      <c r="AR117" s="44">
        <f t="shared" si="5"/>
        <v>0</v>
      </c>
      <c r="AS117" s="24">
        <f t="shared" si="7"/>
        <v>0</v>
      </c>
      <c r="AT117" s="3"/>
      <c r="AU117" s="25"/>
      <c r="AV117" s="28"/>
    </row>
    <row r="118" spans="1:48" ht="15">
      <c r="A118" s="13" t="s">
        <v>71</v>
      </c>
      <c r="B118" s="91">
        <v>0.6</v>
      </c>
      <c r="C118" s="24"/>
      <c r="D118" s="24"/>
      <c r="E118" s="24"/>
      <c r="F118" s="48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41"/>
      <c r="R118" s="24"/>
      <c r="S118" s="41"/>
      <c r="T118" s="44">
        <f t="shared" si="4"/>
        <v>0</v>
      </c>
      <c r="U118" s="24">
        <f t="shared" si="6"/>
        <v>0</v>
      </c>
      <c r="V118" s="3"/>
      <c r="W118" s="4"/>
      <c r="X118" s="5"/>
      <c r="Y118" s="13" t="s">
        <v>71</v>
      </c>
      <c r="Z118" s="101">
        <v>0.6</v>
      </c>
      <c r="AA118" s="24"/>
      <c r="AB118" s="24"/>
      <c r="AC118" s="24"/>
      <c r="AD118" s="24"/>
      <c r="AE118" s="24"/>
      <c r="AF118" s="24"/>
      <c r="AG118" s="24"/>
      <c r="AH118" s="24"/>
      <c r="AI118" s="24"/>
      <c r="AJ118" s="6"/>
      <c r="AK118" s="24"/>
      <c r="AL118" s="24"/>
      <c r="AM118" s="24"/>
      <c r="AN118" s="24"/>
      <c r="AO118" s="24"/>
      <c r="AP118" s="6"/>
      <c r="AQ118" s="8"/>
      <c r="AR118" s="44">
        <f t="shared" si="5"/>
        <v>0</v>
      </c>
      <c r="AS118" s="24">
        <f t="shared" si="7"/>
        <v>0</v>
      </c>
      <c r="AT118" s="3"/>
      <c r="AU118" s="25"/>
      <c r="AV118" s="28"/>
    </row>
    <row r="119" spans="1:48" ht="15">
      <c r="A119" s="13" t="s">
        <v>72</v>
      </c>
      <c r="B119" s="6"/>
      <c r="C119" s="6"/>
      <c r="D119" s="6"/>
      <c r="E119" s="6"/>
      <c r="F119" s="1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41"/>
      <c r="R119" s="6"/>
      <c r="S119" s="41"/>
      <c r="T119" s="44">
        <f t="shared" si="4"/>
        <v>0</v>
      </c>
      <c r="U119" s="6">
        <f t="shared" si="6"/>
        <v>0</v>
      </c>
      <c r="V119" s="3"/>
      <c r="W119" s="3"/>
      <c r="X119" s="5"/>
      <c r="Y119" s="13" t="s">
        <v>72</v>
      </c>
      <c r="Z119" s="13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8"/>
      <c r="AR119" s="44">
        <f t="shared" si="5"/>
        <v>0</v>
      </c>
      <c r="AS119" s="6">
        <f t="shared" si="7"/>
        <v>0</v>
      </c>
      <c r="AT119" s="3"/>
      <c r="AU119" s="25"/>
      <c r="AV119" s="10"/>
    </row>
    <row r="120" spans="1:48" ht="15">
      <c r="A120" s="51" t="s">
        <v>73</v>
      </c>
      <c r="B120" s="90"/>
      <c r="C120" s="6"/>
      <c r="D120" s="6"/>
      <c r="E120" s="6"/>
      <c r="F120" s="14"/>
      <c r="G120" s="6"/>
      <c r="H120" s="6"/>
      <c r="I120" s="6">
        <v>0.6</v>
      </c>
      <c r="J120" s="6"/>
      <c r="K120" s="6"/>
      <c r="L120" s="6"/>
      <c r="M120" s="6"/>
      <c r="N120" s="6"/>
      <c r="O120" s="6"/>
      <c r="P120" s="6"/>
      <c r="Q120" s="41"/>
      <c r="R120" s="6"/>
      <c r="S120" s="41"/>
      <c r="T120" s="44">
        <f t="shared" si="4"/>
        <v>0.6</v>
      </c>
      <c r="U120" s="6">
        <f t="shared" si="6"/>
        <v>0.6</v>
      </c>
      <c r="V120" s="3"/>
      <c r="W120" s="3"/>
      <c r="X120" s="5"/>
      <c r="Y120" s="51" t="s">
        <v>73</v>
      </c>
      <c r="Z120" s="100"/>
      <c r="AA120" s="6"/>
      <c r="AB120" s="6">
        <v>2</v>
      </c>
      <c r="AC120" s="6"/>
      <c r="AD120" s="6"/>
      <c r="AE120" s="6"/>
      <c r="AF120" s="6"/>
      <c r="AG120" s="6">
        <v>3.2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8"/>
      <c r="AR120" s="44">
        <f t="shared" si="5"/>
        <v>5.2</v>
      </c>
      <c r="AS120" s="6">
        <f t="shared" si="7"/>
        <v>5.2</v>
      </c>
      <c r="AT120" s="3"/>
      <c r="AU120" s="25"/>
      <c r="AV120" s="10"/>
    </row>
    <row r="121" spans="1:48" ht="15">
      <c r="A121" s="52" t="s">
        <v>74</v>
      </c>
      <c r="B121" s="8"/>
      <c r="C121" s="8"/>
      <c r="D121" s="8"/>
      <c r="E121" s="54"/>
      <c r="F121" s="5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41"/>
      <c r="R121" s="8"/>
      <c r="S121" s="41"/>
      <c r="T121" s="44">
        <f t="shared" si="4"/>
        <v>0</v>
      </c>
      <c r="U121" s="8"/>
      <c r="W121" s="5"/>
      <c r="X121" s="5"/>
      <c r="Y121" s="52" t="s">
        <v>74</v>
      </c>
      <c r="Z121" s="52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44">
        <f t="shared" si="5"/>
        <v>0</v>
      </c>
      <c r="AS121" s="8"/>
      <c r="AU121" s="25"/>
      <c r="AV121" s="12"/>
    </row>
    <row r="122" spans="1:48" ht="15">
      <c r="A122" s="13"/>
      <c r="B122" s="35"/>
      <c r="C122" s="6"/>
      <c r="D122" s="6"/>
      <c r="E122" s="14"/>
      <c r="F122" s="14"/>
      <c r="G122" s="6"/>
      <c r="H122" s="6"/>
      <c r="I122" s="35"/>
      <c r="J122" s="6"/>
      <c r="K122" s="6"/>
      <c r="L122" s="6"/>
      <c r="M122" s="6"/>
      <c r="N122" s="6"/>
      <c r="O122" s="6"/>
      <c r="P122" s="6"/>
      <c r="Q122" s="9"/>
      <c r="R122" s="6"/>
      <c r="S122" s="9"/>
      <c r="T122" s="44"/>
      <c r="U122" s="6"/>
      <c r="W122" s="3"/>
      <c r="X122" s="5"/>
      <c r="Y122" s="13"/>
      <c r="Z122" s="39"/>
      <c r="AA122" s="6"/>
      <c r="AB122" s="14"/>
      <c r="AC122" s="14"/>
      <c r="AD122" s="6"/>
      <c r="AE122" s="9"/>
      <c r="AF122" s="6"/>
      <c r="AG122" s="6"/>
      <c r="AH122" s="6"/>
      <c r="AI122" s="35"/>
      <c r="AJ122" s="6"/>
      <c r="AK122" s="6"/>
      <c r="AL122" s="6"/>
      <c r="AM122" s="9"/>
      <c r="AN122" s="6"/>
      <c r="AO122" s="6"/>
      <c r="AP122" s="6"/>
      <c r="AQ122" s="9"/>
      <c r="AR122" s="44"/>
      <c r="AS122" s="6"/>
      <c r="AU122" s="25"/>
      <c r="AV122" s="10"/>
    </row>
    <row r="123" spans="1:48" ht="15">
      <c r="A123" s="51" t="s">
        <v>111</v>
      </c>
      <c r="B123" s="8">
        <v>3</v>
      </c>
      <c r="C123" s="6"/>
      <c r="D123" s="6"/>
      <c r="E123" s="14"/>
      <c r="F123" s="14"/>
      <c r="G123" s="6"/>
      <c r="H123" s="6"/>
      <c r="I123" s="8"/>
      <c r="J123" s="6"/>
      <c r="K123" s="6"/>
      <c r="L123" s="6"/>
      <c r="M123" s="6"/>
      <c r="N123" s="6"/>
      <c r="O123" s="6"/>
      <c r="P123" s="6"/>
      <c r="Q123" s="9"/>
      <c r="R123" s="6"/>
      <c r="S123" s="9"/>
      <c r="T123" s="44">
        <v>3</v>
      </c>
      <c r="U123" s="6"/>
      <c r="W123" s="3"/>
      <c r="X123" s="5"/>
      <c r="Y123" s="51" t="s">
        <v>111</v>
      </c>
      <c r="Z123" s="52">
        <v>3</v>
      </c>
      <c r="AA123" s="6"/>
      <c r="AB123" s="14"/>
      <c r="AC123" s="14"/>
      <c r="AD123" s="6"/>
      <c r="AE123" s="9"/>
      <c r="AF123" s="6"/>
      <c r="AG123" s="6"/>
      <c r="AH123" s="6"/>
      <c r="AI123" s="8"/>
      <c r="AJ123" s="6"/>
      <c r="AK123" s="6"/>
      <c r="AL123" s="6"/>
      <c r="AM123" s="9"/>
      <c r="AN123" s="6"/>
      <c r="AO123" s="6"/>
      <c r="AP123" s="6"/>
      <c r="AQ123" s="9"/>
      <c r="AR123" s="44">
        <v>3</v>
      </c>
      <c r="AS123" s="6"/>
      <c r="AU123" s="25"/>
      <c r="AV123" s="10"/>
    </row>
    <row r="124" spans="1:47" ht="15">
      <c r="A124" s="8" t="s">
        <v>112</v>
      </c>
      <c r="B124" s="8"/>
      <c r="C124" s="8"/>
      <c r="D124" s="8"/>
      <c r="E124" s="8"/>
      <c r="F124" s="54"/>
      <c r="G124" s="54"/>
      <c r="H124" s="8"/>
      <c r="I124" s="54"/>
      <c r="J124" s="8"/>
      <c r="K124" s="8"/>
      <c r="L124" s="8"/>
      <c r="M124" s="8"/>
      <c r="N124" s="8"/>
      <c r="O124" s="8"/>
      <c r="P124" s="8"/>
      <c r="Q124" s="8"/>
      <c r="R124" s="8"/>
      <c r="S124" s="9"/>
      <c r="T124" s="57"/>
      <c r="U124" s="8"/>
      <c r="W124" s="25"/>
      <c r="X124" s="5"/>
      <c r="Y124" s="52" t="s">
        <v>112</v>
      </c>
      <c r="Z124" s="52"/>
      <c r="AA124" s="8"/>
      <c r="AB124" s="8"/>
      <c r="AC124" s="54"/>
      <c r="AD124" s="54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9"/>
      <c r="AR124" s="57"/>
      <c r="AS124" s="8"/>
      <c r="AU124" s="25"/>
    </row>
    <row r="125" spans="3:47" ht="15">
      <c r="C125" s="30" t="s">
        <v>75</v>
      </c>
      <c r="D125" s="31"/>
      <c r="F125" s="30"/>
      <c r="G125" s="30" t="s">
        <v>0</v>
      </c>
      <c r="N125" s="5"/>
      <c r="P125" s="5"/>
      <c r="S125" s="33"/>
      <c r="U125" s="8"/>
      <c r="W125" s="25"/>
      <c r="X125" s="5"/>
      <c r="Y125" s="52"/>
      <c r="AA125" s="30" t="s">
        <v>75</v>
      </c>
      <c r="AC125" s="31"/>
      <c r="AD125" s="31"/>
      <c r="AG125" s="30" t="s">
        <v>0</v>
      </c>
      <c r="AO125" s="5"/>
      <c r="AQ125" s="58"/>
      <c r="AS125" s="8"/>
      <c r="AU125" s="25"/>
    </row>
    <row r="126" spans="1:47" ht="211.5" customHeight="1">
      <c r="A126" s="34">
        <v>3</v>
      </c>
      <c r="B126" s="35" t="s">
        <v>2</v>
      </c>
      <c r="C126" s="35" t="s">
        <v>89</v>
      </c>
      <c r="D126" s="35" t="s">
        <v>5</v>
      </c>
      <c r="E126" s="35" t="s">
        <v>126</v>
      </c>
      <c r="F126" s="41" t="s">
        <v>14</v>
      </c>
      <c r="G126" s="35" t="s">
        <v>19</v>
      </c>
      <c r="H126" s="35" t="s">
        <v>169</v>
      </c>
      <c r="I126" s="35" t="s">
        <v>114</v>
      </c>
      <c r="J126" s="35" t="s">
        <v>20</v>
      </c>
      <c r="K126" s="35" t="s">
        <v>80</v>
      </c>
      <c r="L126" s="35" t="s">
        <v>10</v>
      </c>
      <c r="M126" s="35" t="s">
        <v>12</v>
      </c>
      <c r="N126" s="36" t="s">
        <v>11</v>
      </c>
      <c r="O126" s="36" t="s">
        <v>15</v>
      </c>
      <c r="P126" s="35"/>
      <c r="Q126" s="35"/>
      <c r="R126" s="41"/>
      <c r="S126" s="36"/>
      <c r="T126" s="37" t="s">
        <v>16</v>
      </c>
      <c r="U126" s="36" t="s">
        <v>17</v>
      </c>
      <c r="V126" s="38"/>
      <c r="W126" s="26"/>
      <c r="X126" s="5"/>
      <c r="Y126" s="34">
        <v>13</v>
      </c>
      <c r="Z126" s="39" t="s">
        <v>2</v>
      </c>
      <c r="AA126" s="59" t="s">
        <v>119</v>
      </c>
      <c r="AB126" s="35" t="s">
        <v>4</v>
      </c>
      <c r="AC126" s="35" t="s">
        <v>141</v>
      </c>
      <c r="AD126" s="35" t="s">
        <v>6</v>
      </c>
      <c r="AE126" s="35" t="s">
        <v>15</v>
      </c>
      <c r="AF126" s="35" t="s">
        <v>66</v>
      </c>
      <c r="AG126" s="35" t="s">
        <v>137</v>
      </c>
      <c r="AH126" s="59" t="s">
        <v>194</v>
      </c>
      <c r="AI126" s="35" t="s">
        <v>196</v>
      </c>
      <c r="AJ126" s="35" t="s">
        <v>80</v>
      </c>
      <c r="AK126" s="35" t="s">
        <v>10</v>
      </c>
      <c r="AL126" s="36" t="s">
        <v>12</v>
      </c>
      <c r="AM126" s="35" t="s">
        <v>11</v>
      </c>
      <c r="AN126" s="36"/>
      <c r="AO126" s="36" t="s">
        <v>14</v>
      </c>
      <c r="AP126" s="41"/>
      <c r="AQ126" s="41"/>
      <c r="AR126" s="37" t="s">
        <v>16</v>
      </c>
      <c r="AS126" s="36" t="s">
        <v>17</v>
      </c>
      <c r="AT126" s="38"/>
      <c r="AU126" s="26"/>
    </row>
    <row r="127" spans="1:47" ht="15">
      <c r="A127" s="42" t="s">
        <v>21</v>
      </c>
      <c r="B127" s="6"/>
      <c r="C127" s="6" t="s">
        <v>98</v>
      </c>
      <c r="D127" s="6">
        <v>200</v>
      </c>
      <c r="E127" s="6" t="s">
        <v>104</v>
      </c>
      <c r="F127" s="9">
        <v>110</v>
      </c>
      <c r="G127" s="6">
        <v>60</v>
      </c>
      <c r="H127" s="6" t="s">
        <v>191</v>
      </c>
      <c r="I127" s="6">
        <v>75</v>
      </c>
      <c r="J127" s="6">
        <v>180</v>
      </c>
      <c r="K127" s="6">
        <v>200</v>
      </c>
      <c r="L127" s="6">
        <v>45</v>
      </c>
      <c r="M127" s="6" t="s">
        <v>22</v>
      </c>
      <c r="N127" s="6">
        <v>30</v>
      </c>
      <c r="O127" s="6" t="s">
        <v>120</v>
      </c>
      <c r="P127" s="8"/>
      <c r="Q127" s="8"/>
      <c r="R127" s="9"/>
      <c r="S127" s="6"/>
      <c r="T127" s="44"/>
      <c r="U127" s="6"/>
      <c r="V127" s="3"/>
      <c r="W127" s="25"/>
      <c r="X127" s="5"/>
      <c r="Y127" s="42" t="s">
        <v>21</v>
      </c>
      <c r="Z127" s="13"/>
      <c r="AA127" s="6">
        <v>60</v>
      </c>
      <c r="AB127" s="6" t="s">
        <v>22</v>
      </c>
      <c r="AC127" s="6">
        <v>200</v>
      </c>
      <c r="AD127" s="6" t="s">
        <v>168</v>
      </c>
      <c r="AE127" s="6" t="s">
        <v>120</v>
      </c>
      <c r="AF127" s="6">
        <v>60</v>
      </c>
      <c r="AG127" s="6">
        <v>200</v>
      </c>
      <c r="AH127" s="60" t="s">
        <v>93</v>
      </c>
      <c r="AI127" s="6">
        <v>150</v>
      </c>
      <c r="AJ127" s="6">
        <v>200</v>
      </c>
      <c r="AK127" s="6">
        <v>50</v>
      </c>
      <c r="AL127" s="6" t="s">
        <v>22</v>
      </c>
      <c r="AM127" s="6">
        <v>30</v>
      </c>
      <c r="AN127" s="6"/>
      <c r="AO127" s="8">
        <v>120</v>
      </c>
      <c r="AP127" s="61"/>
      <c r="AQ127" s="61"/>
      <c r="AR127" s="44"/>
      <c r="AS127" s="6"/>
      <c r="AT127" s="3"/>
      <c r="AU127" s="25"/>
    </row>
    <row r="128" spans="1:47" ht="15">
      <c r="A128" s="13" t="s">
        <v>23</v>
      </c>
      <c r="B128" s="90">
        <v>46.2</v>
      </c>
      <c r="C128" s="6"/>
      <c r="D128" s="6"/>
      <c r="E128" s="6"/>
      <c r="F128" s="41"/>
      <c r="G128" s="6"/>
      <c r="H128" s="6">
        <v>18</v>
      </c>
      <c r="I128" s="6"/>
      <c r="J128" s="6"/>
      <c r="K128" s="6"/>
      <c r="L128" s="6"/>
      <c r="M128" s="6"/>
      <c r="N128" s="6"/>
      <c r="O128" s="6"/>
      <c r="P128" s="8"/>
      <c r="Q128" s="8"/>
      <c r="R128" s="41"/>
      <c r="S128" s="6"/>
      <c r="T128" s="44">
        <f>C128+D128+E128+F128+G128+H128+I128+J128+K128+L128+M128+N128+O128+P128+Q128+R128+S128</f>
        <v>18</v>
      </c>
      <c r="U128" s="6">
        <f>T128+T129+T130</f>
        <v>18</v>
      </c>
      <c r="V128" s="3"/>
      <c r="W128" s="25"/>
      <c r="X128" s="5"/>
      <c r="Y128" s="13" t="s">
        <v>23</v>
      </c>
      <c r="Z128" s="100">
        <v>46.2</v>
      </c>
      <c r="AA128" s="60"/>
      <c r="AB128" s="6"/>
      <c r="AC128" s="6"/>
      <c r="AD128" s="6"/>
      <c r="AE128" s="6"/>
      <c r="AF128" s="6"/>
      <c r="AG128" s="6"/>
      <c r="AH128" s="60">
        <v>54.1</v>
      </c>
      <c r="AI128" s="6"/>
      <c r="AJ128" s="6"/>
      <c r="AK128" s="6"/>
      <c r="AL128" s="6"/>
      <c r="AM128" s="6"/>
      <c r="AN128" s="6"/>
      <c r="AO128" s="8"/>
      <c r="AP128" s="9"/>
      <c r="AQ128" s="9"/>
      <c r="AR128" s="44">
        <f>AA128+AB128+AC128+AD128+AE128+AF128+AG128+AH128+AI128+AJ128+AK128+AL128+AM128+AN128+AO128+AP128+AQ128</f>
        <v>54.1</v>
      </c>
      <c r="AS128" s="6">
        <f>AR128+AR129+AR130</f>
        <v>54.1</v>
      </c>
      <c r="AT128" s="3"/>
      <c r="AU128" s="25"/>
    </row>
    <row r="129" spans="1:47" ht="15">
      <c r="A129" s="13" t="s">
        <v>24</v>
      </c>
      <c r="B129" s="90"/>
      <c r="C129" s="6"/>
      <c r="D129" s="6"/>
      <c r="E129" s="6"/>
      <c r="F129" s="41"/>
      <c r="G129" s="6"/>
      <c r="H129" s="6"/>
      <c r="I129" s="6"/>
      <c r="J129" s="6"/>
      <c r="K129" s="6"/>
      <c r="L129" s="6"/>
      <c r="M129" s="6"/>
      <c r="N129" s="56"/>
      <c r="O129" s="56"/>
      <c r="P129" s="8"/>
      <c r="Q129" s="8"/>
      <c r="R129" s="41"/>
      <c r="S129" s="56"/>
      <c r="T129" s="44">
        <f aca="true" t="shared" si="8" ref="T129:T184">C129+D129+E129+F129+G129+H129+I129+J129+K129+L129+M129+N129+O129+P129+Q129+R129+S129</f>
        <v>0</v>
      </c>
      <c r="U129" s="6"/>
      <c r="V129" s="47"/>
      <c r="W129" s="25"/>
      <c r="X129" s="5"/>
      <c r="Y129" s="13" t="s">
        <v>24</v>
      </c>
      <c r="Z129" s="100"/>
      <c r="AA129" s="60"/>
      <c r="AB129" s="6"/>
      <c r="AC129" s="6"/>
      <c r="AD129" s="6"/>
      <c r="AE129" s="6"/>
      <c r="AF129" s="6"/>
      <c r="AG129" s="6"/>
      <c r="AH129" s="60"/>
      <c r="AI129" s="6"/>
      <c r="AJ129" s="6"/>
      <c r="AK129" s="6"/>
      <c r="AL129" s="6"/>
      <c r="AM129" s="6"/>
      <c r="AN129" s="56"/>
      <c r="AO129" s="8"/>
      <c r="AP129" s="9"/>
      <c r="AQ129" s="9"/>
      <c r="AR129" s="44">
        <f aca="true" t="shared" si="9" ref="AR129:AR184">AA129+AB129+AC129+AD129+AE129+AF129+AG129+AH129+AI129+AJ129+AK129+AL129+AM129+AN129+AO129+AP129+AQ129</f>
        <v>0</v>
      </c>
      <c r="AS129" s="6"/>
      <c r="AT129" s="47"/>
      <c r="AU129" s="25"/>
    </row>
    <row r="130" spans="1:47" ht="15">
      <c r="A130" s="13" t="s">
        <v>25</v>
      </c>
      <c r="B130" s="90"/>
      <c r="C130" s="6"/>
      <c r="D130" s="6"/>
      <c r="E130" s="6"/>
      <c r="F130" s="41"/>
      <c r="G130" s="6"/>
      <c r="H130" s="6"/>
      <c r="I130" s="6"/>
      <c r="J130" s="6"/>
      <c r="K130" s="6"/>
      <c r="L130" s="6"/>
      <c r="M130" s="6"/>
      <c r="N130" s="56"/>
      <c r="O130" s="56"/>
      <c r="P130" s="8"/>
      <c r="Q130" s="8"/>
      <c r="R130" s="41"/>
      <c r="S130" s="56"/>
      <c r="T130" s="44">
        <f t="shared" si="8"/>
        <v>0</v>
      </c>
      <c r="U130" s="6"/>
      <c r="V130" s="47"/>
      <c r="W130" s="25"/>
      <c r="X130" s="5"/>
      <c r="Y130" s="13" t="s">
        <v>25</v>
      </c>
      <c r="Z130" s="100"/>
      <c r="AA130" s="60"/>
      <c r="AB130" s="6"/>
      <c r="AC130" s="6"/>
      <c r="AD130" s="6"/>
      <c r="AE130" s="6"/>
      <c r="AF130" s="6"/>
      <c r="AG130" s="6"/>
      <c r="AH130" s="60"/>
      <c r="AI130" s="6"/>
      <c r="AJ130" s="6"/>
      <c r="AK130" s="6"/>
      <c r="AL130" s="6"/>
      <c r="AM130" s="6"/>
      <c r="AN130" s="56"/>
      <c r="AO130" s="8"/>
      <c r="AP130" s="9"/>
      <c r="AQ130" s="9"/>
      <c r="AR130" s="44">
        <f t="shared" si="9"/>
        <v>0</v>
      </c>
      <c r="AS130" s="6"/>
      <c r="AT130" s="47"/>
      <c r="AU130" s="25"/>
    </row>
    <row r="131" spans="1:47" ht="15">
      <c r="A131" s="13" t="s">
        <v>26</v>
      </c>
      <c r="B131" s="90">
        <v>24</v>
      </c>
      <c r="C131" s="6"/>
      <c r="D131" s="6"/>
      <c r="E131" s="6"/>
      <c r="F131" s="41"/>
      <c r="G131" s="6"/>
      <c r="H131" s="6"/>
      <c r="I131" s="6"/>
      <c r="J131" s="6"/>
      <c r="K131" s="6"/>
      <c r="L131" s="6"/>
      <c r="M131" s="6"/>
      <c r="N131" s="6"/>
      <c r="O131" s="6"/>
      <c r="P131" s="8"/>
      <c r="Q131" s="8"/>
      <c r="R131" s="41"/>
      <c r="S131" s="6"/>
      <c r="T131" s="44">
        <f t="shared" si="8"/>
        <v>0</v>
      </c>
      <c r="U131" s="6">
        <f>T131</f>
        <v>0</v>
      </c>
      <c r="V131" s="3"/>
      <c r="W131" s="25"/>
      <c r="X131" s="5"/>
      <c r="Y131" s="13" t="s">
        <v>26</v>
      </c>
      <c r="Z131" s="100">
        <v>24</v>
      </c>
      <c r="AA131" s="60"/>
      <c r="AB131" s="6"/>
      <c r="AC131" s="6"/>
      <c r="AD131" s="6"/>
      <c r="AE131" s="6"/>
      <c r="AF131" s="6"/>
      <c r="AG131" s="6"/>
      <c r="AH131" s="60"/>
      <c r="AI131" s="6"/>
      <c r="AJ131" s="6"/>
      <c r="AK131" s="6"/>
      <c r="AL131" s="6"/>
      <c r="AM131" s="6"/>
      <c r="AN131" s="6"/>
      <c r="AO131" s="8"/>
      <c r="AP131" s="9"/>
      <c r="AQ131" s="9"/>
      <c r="AR131" s="44">
        <f t="shared" si="9"/>
        <v>0</v>
      </c>
      <c r="AS131" s="6">
        <f>AR131</f>
        <v>0</v>
      </c>
      <c r="AT131" s="3"/>
      <c r="AU131" s="25"/>
    </row>
    <row r="132" spans="1:47" ht="15">
      <c r="A132" s="13" t="s">
        <v>27</v>
      </c>
      <c r="B132" s="90">
        <v>9</v>
      </c>
      <c r="C132" s="6"/>
      <c r="D132" s="6"/>
      <c r="E132" s="6"/>
      <c r="F132" s="41"/>
      <c r="G132" s="6"/>
      <c r="H132" s="6"/>
      <c r="I132" s="6"/>
      <c r="J132" s="6"/>
      <c r="K132" s="6"/>
      <c r="L132" s="6"/>
      <c r="M132" s="6"/>
      <c r="N132" s="56"/>
      <c r="O132" s="56"/>
      <c r="P132" s="8"/>
      <c r="Q132" s="8"/>
      <c r="R132" s="41"/>
      <c r="S132" s="56"/>
      <c r="T132" s="44">
        <f t="shared" si="8"/>
        <v>0</v>
      </c>
      <c r="U132" s="6">
        <f>T132</f>
        <v>0</v>
      </c>
      <c r="V132" s="47"/>
      <c r="W132" s="25"/>
      <c r="X132" s="5"/>
      <c r="Y132" s="13" t="s">
        <v>27</v>
      </c>
      <c r="Z132" s="100">
        <v>9</v>
      </c>
      <c r="AA132" s="60">
        <v>60</v>
      </c>
      <c r="AB132" s="6"/>
      <c r="AC132" s="6"/>
      <c r="AD132" s="6"/>
      <c r="AE132" s="6"/>
      <c r="AF132" s="6"/>
      <c r="AG132" s="6"/>
      <c r="AH132" s="60"/>
      <c r="AI132" s="6"/>
      <c r="AJ132" s="6"/>
      <c r="AK132" s="6"/>
      <c r="AL132" s="6"/>
      <c r="AM132" s="6"/>
      <c r="AN132" s="56"/>
      <c r="AO132" s="8"/>
      <c r="AP132" s="9"/>
      <c r="AQ132" s="9"/>
      <c r="AR132" s="44">
        <f t="shared" si="9"/>
        <v>60</v>
      </c>
      <c r="AS132" s="6">
        <f>AR132</f>
        <v>60</v>
      </c>
      <c r="AT132" s="47"/>
      <c r="AU132" s="25"/>
    </row>
    <row r="133" spans="1:47" ht="15">
      <c r="A133" s="13" t="s">
        <v>28</v>
      </c>
      <c r="B133" s="90">
        <v>36</v>
      </c>
      <c r="C133" s="6"/>
      <c r="D133" s="6"/>
      <c r="E133" s="6"/>
      <c r="F133" s="41"/>
      <c r="G133" s="6"/>
      <c r="H133" s="6"/>
      <c r="I133" s="6">
        <v>111</v>
      </c>
      <c r="J133" s="6"/>
      <c r="K133" s="6"/>
      <c r="L133" s="6"/>
      <c r="M133" s="6"/>
      <c r="N133" s="6"/>
      <c r="O133" s="6"/>
      <c r="P133" s="8"/>
      <c r="Q133" s="8"/>
      <c r="R133" s="41"/>
      <c r="S133" s="6"/>
      <c r="T133" s="44">
        <f t="shared" si="8"/>
        <v>111</v>
      </c>
      <c r="U133" s="6">
        <f>T133+T134</f>
        <v>111</v>
      </c>
      <c r="V133" s="3"/>
      <c r="W133" s="25"/>
      <c r="X133" s="5"/>
      <c r="Y133" s="13" t="s">
        <v>28</v>
      </c>
      <c r="Z133" s="100">
        <v>36</v>
      </c>
      <c r="AA133" s="60"/>
      <c r="AB133" s="6"/>
      <c r="AC133" s="6"/>
      <c r="AD133" s="6"/>
      <c r="AE133" s="6"/>
      <c r="AF133" s="6"/>
      <c r="AG133" s="6"/>
      <c r="AH133" s="60"/>
      <c r="AI133" s="6"/>
      <c r="AJ133" s="6"/>
      <c r="AK133" s="6"/>
      <c r="AL133" s="6"/>
      <c r="AM133" s="6"/>
      <c r="AN133" s="6"/>
      <c r="AO133" s="8"/>
      <c r="AP133" s="9"/>
      <c r="AQ133" s="9"/>
      <c r="AR133" s="44">
        <f t="shared" si="9"/>
        <v>0</v>
      </c>
      <c r="AS133" s="6">
        <f>AR133+AR134</f>
        <v>0</v>
      </c>
      <c r="AT133" s="3"/>
      <c r="AU133" s="25"/>
    </row>
    <row r="134" spans="1:47" ht="15">
      <c r="A134" s="13" t="s">
        <v>29</v>
      </c>
      <c r="B134" s="90"/>
      <c r="C134" s="6"/>
      <c r="D134" s="6"/>
      <c r="E134" s="6"/>
      <c r="F134" s="41"/>
      <c r="G134" s="6"/>
      <c r="H134" s="6"/>
      <c r="I134" s="6"/>
      <c r="J134" s="6"/>
      <c r="K134" s="6"/>
      <c r="L134" s="6"/>
      <c r="M134" s="6"/>
      <c r="N134" s="6"/>
      <c r="O134" s="6"/>
      <c r="P134" s="8"/>
      <c r="Q134" s="8"/>
      <c r="R134" s="41"/>
      <c r="S134" s="6"/>
      <c r="T134" s="44">
        <f t="shared" si="8"/>
        <v>0</v>
      </c>
      <c r="U134" s="6"/>
      <c r="V134" s="3"/>
      <c r="W134" s="25"/>
      <c r="X134" s="5"/>
      <c r="Y134" s="13" t="s">
        <v>29</v>
      </c>
      <c r="Z134" s="100"/>
      <c r="AA134" s="60"/>
      <c r="AB134" s="6"/>
      <c r="AC134" s="6"/>
      <c r="AD134" s="6"/>
      <c r="AE134" s="6"/>
      <c r="AF134" s="6"/>
      <c r="AG134" s="6"/>
      <c r="AH134" s="60"/>
      <c r="AI134" s="6"/>
      <c r="AJ134" s="6"/>
      <c r="AK134" s="6"/>
      <c r="AL134" s="6"/>
      <c r="AM134" s="6"/>
      <c r="AN134" s="6"/>
      <c r="AO134" s="8"/>
      <c r="AP134" s="9"/>
      <c r="AQ134" s="9"/>
      <c r="AR134" s="44">
        <f t="shared" si="9"/>
        <v>0</v>
      </c>
      <c r="AS134" s="6"/>
      <c r="AT134" s="3"/>
      <c r="AU134" s="25"/>
    </row>
    <row r="135" spans="1:47" ht="15">
      <c r="A135" s="13" t="s">
        <v>30</v>
      </c>
      <c r="B135" s="90">
        <v>18</v>
      </c>
      <c r="C135" s="6"/>
      <c r="D135" s="6"/>
      <c r="E135" s="6">
        <v>10</v>
      </c>
      <c r="F135" s="41"/>
      <c r="G135" s="6"/>
      <c r="H135" s="6"/>
      <c r="I135" s="6"/>
      <c r="J135" s="6">
        <v>6.3</v>
      </c>
      <c r="K135" s="6"/>
      <c r="L135" s="6"/>
      <c r="M135" s="6"/>
      <c r="N135" s="6"/>
      <c r="O135" s="6"/>
      <c r="P135" s="8"/>
      <c r="Q135" s="8"/>
      <c r="R135" s="41"/>
      <c r="S135" s="6"/>
      <c r="T135" s="44">
        <f t="shared" si="8"/>
        <v>16.3</v>
      </c>
      <c r="U135" s="6">
        <f>T135</f>
        <v>16.3</v>
      </c>
      <c r="V135" s="3"/>
      <c r="W135" s="25"/>
      <c r="X135" s="5"/>
      <c r="Y135" s="13" t="s">
        <v>30</v>
      </c>
      <c r="Z135" s="100">
        <v>18</v>
      </c>
      <c r="AA135" s="60"/>
      <c r="AB135" s="6"/>
      <c r="AC135" s="6"/>
      <c r="AD135" s="6">
        <v>7</v>
      </c>
      <c r="AE135" s="6"/>
      <c r="AF135" s="6"/>
      <c r="AG135" s="6"/>
      <c r="AH135" s="60">
        <v>9</v>
      </c>
      <c r="AI135" s="6">
        <v>5.3</v>
      </c>
      <c r="AJ135" s="6"/>
      <c r="AK135" s="6"/>
      <c r="AL135" s="6"/>
      <c r="AM135" s="6"/>
      <c r="AN135" s="6"/>
      <c r="AO135" s="8"/>
      <c r="AP135" s="9"/>
      <c r="AQ135" s="9"/>
      <c r="AR135" s="44">
        <f t="shared" si="9"/>
        <v>21.3</v>
      </c>
      <c r="AS135" s="6">
        <f>AR135</f>
        <v>21.3</v>
      </c>
      <c r="AT135" s="3"/>
      <c r="AU135" s="25"/>
    </row>
    <row r="136" spans="1:47" ht="15">
      <c r="A136" s="13" t="s">
        <v>31</v>
      </c>
      <c r="B136" s="90">
        <v>9</v>
      </c>
      <c r="C136" s="6"/>
      <c r="D136" s="6"/>
      <c r="E136" s="6"/>
      <c r="F136" s="41"/>
      <c r="G136" s="6"/>
      <c r="H136" s="6">
        <v>4</v>
      </c>
      <c r="I136" s="6">
        <v>10</v>
      </c>
      <c r="J136" s="6"/>
      <c r="K136" s="6"/>
      <c r="L136" s="6"/>
      <c r="M136" s="6"/>
      <c r="N136" s="6"/>
      <c r="O136" s="6"/>
      <c r="P136" s="8"/>
      <c r="Q136" s="8"/>
      <c r="R136" s="41"/>
      <c r="S136" s="6"/>
      <c r="T136" s="44">
        <f t="shared" si="8"/>
        <v>14</v>
      </c>
      <c r="U136" s="6">
        <f>T136</f>
        <v>14</v>
      </c>
      <c r="V136" s="3"/>
      <c r="W136" s="25"/>
      <c r="X136" s="5"/>
      <c r="Y136" s="13" t="s">
        <v>31</v>
      </c>
      <c r="Z136" s="100">
        <v>9</v>
      </c>
      <c r="AA136" s="60"/>
      <c r="AB136" s="6"/>
      <c r="AC136" s="6"/>
      <c r="AD136" s="6"/>
      <c r="AE136" s="6"/>
      <c r="AF136" s="6"/>
      <c r="AG136" s="6">
        <v>4</v>
      </c>
      <c r="AH136" s="60"/>
      <c r="AI136" s="6"/>
      <c r="AJ136" s="6"/>
      <c r="AK136" s="6"/>
      <c r="AL136" s="6"/>
      <c r="AM136" s="6"/>
      <c r="AN136" s="6"/>
      <c r="AO136" s="8"/>
      <c r="AP136" s="9"/>
      <c r="AQ136" s="9"/>
      <c r="AR136" s="44">
        <f t="shared" si="9"/>
        <v>4</v>
      </c>
      <c r="AS136" s="6">
        <f>AR136</f>
        <v>4</v>
      </c>
      <c r="AT136" s="3"/>
      <c r="AU136" s="25"/>
    </row>
    <row r="137" spans="1:47" ht="15">
      <c r="A137" s="13" t="s">
        <v>32</v>
      </c>
      <c r="B137" s="90">
        <v>180</v>
      </c>
      <c r="C137" s="6"/>
      <c r="D137" s="6"/>
      <c r="E137" s="6"/>
      <c r="F137" s="41"/>
      <c r="G137" s="6"/>
      <c r="H137" s="6"/>
      <c r="I137" s="6"/>
      <c r="J137" s="6">
        <v>28.4</v>
      </c>
      <c r="K137" s="6"/>
      <c r="L137" s="6"/>
      <c r="M137" s="6"/>
      <c r="N137" s="6"/>
      <c r="O137" s="6"/>
      <c r="P137" s="8"/>
      <c r="Q137" s="8"/>
      <c r="R137" s="41"/>
      <c r="S137" s="6"/>
      <c r="T137" s="44">
        <f t="shared" si="8"/>
        <v>28.4</v>
      </c>
      <c r="U137" s="6">
        <f>T137+T138</f>
        <v>93.4</v>
      </c>
      <c r="V137" s="3"/>
      <c r="W137" s="25"/>
      <c r="X137" s="5"/>
      <c r="Y137" s="13" t="s">
        <v>143</v>
      </c>
      <c r="Z137" s="100">
        <v>180</v>
      </c>
      <c r="AA137" s="60"/>
      <c r="AB137" s="6"/>
      <c r="AC137" s="6">
        <v>38</v>
      </c>
      <c r="AD137" s="6"/>
      <c r="AE137" s="6"/>
      <c r="AF137" s="6"/>
      <c r="AG137" s="6"/>
      <c r="AH137" s="60">
        <v>15</v>
      </c>
      <c r="AI137" s="6"/>
      <c r="AJ137" s="6"/>
      <c r="AK137" s="6"/>
      <c r="AL137" s="6"/>
      <c r="AM137" s="6"/>
      <c r="AN137" s="6"/>
      <c r="AO137" s="8"/>
      <c r="AP137" s="9"/>
      <c r="AQ137" s="9"/>
      <c r="AR137" s="44">
        <f t="shared" si="9"/>
        <v>53</v>
      </c>
      <c r="AS137" s="6">
        <f>AR137+AR138</f>
        <v>118</v>
      </c>
      <c r="AT137" s="3"/>
      <c r="AU137" s="25"/>
    </row>
    <row r="138" spans="1:47" ht="15">
      <c r="A138" s="13" t="s">
        <v>12</v>
      </c>
      <c r="B138" s="90"/>
      <c r="C138" s="6"/>
      <c r="D138" s="6"/>
      <c r="E138" s="6"/>
      <c r="F138" s="41"/>
      <c r="G138" s="6"/>
      <c r="H138" s="6"/>
      <c r="I138" s="6"/>
      <c r="J138" s="6"/>
      <c r="K138" s="6"/>
      <c r="L138" s="6"/>
      <c r="M138" s="6">
        <v>65</v>
      </c>
      <c r="N138" s="6"/>
      <c r="O138" s="6"/>
      <c r="P138" s="8"/>
      <c r="Q138" s="8"/>
      <c r="R138" s="41"/>
      <c r="S138" s="6"/>
      <c r="T138" s="44">
        <f t="shared" si="8"/>
        <v>65</v>
      </c>
      <c r="U138" s="6"/>
      <c r="V138" s="3"/>
      <c r="W138" s="25"/>
      <c r="X138" s="5"/>
      <c r="Y138" s="13" t="s">
        <v>12</v>
      </c>
      <c r="Z138" s="100"/>
      <c r="AA138" s="60"/>
      <c r="AB138" s="6"/>
      <c r="AC138" s="6"/>
      <c r="AD138" s="6"/>
      <c r="AE138" s="6"/>
      <c r="AF138" s="6"/>
      <c r="AG138" s="6"/>
      <c r="AH138" s="60"/>
      <c r="AI138" s="6"/>
      <c r="AJ138" s="6"/>
      <c r="AK138" s="6"/>
      <c r="AL138" s="6">
        <v>65</v>
      </c>
      <c r="AM138" s="6"/>
      <c r="AN138" s="6"/>
      <c r="AO138" s="8"/>
      <c r="AP138" s="9"/>
      <c r="AQ138" s="9"/>
      <c r="AR138" s="44">
        <f t="shared" si="9"/>
        <v>65</v>
      </c>
      <c r="AS138" s="6"/>
      <c r="AT138" s="3"/>
      <c r="AU138" s="25"/>
    </row>
    <row r="139" spans="1:47" ht="15">
      <c r="A139" s="13" t="s">
        <v>33</v>
      </c>
      <c r="B139" s="90">
        <v>90</v>
      </c>
      <c r="C139" s="6"/>
      <c r="D139" s="6"/>
      <c r="E139" s="6"/>
      <c r="F139" s="41"/>
      <c r="G139" s="6"/>
      <c r="H139" s="6"/>
      <c r="I139" s="6"/>
      <c r="J139" s="6"/>
      <c r="K139" s="6"/>
      <c r="L139" s="6"/>
      <c r="M139" s="6"/>
      <c r="N139" s="6"/>
      <c r="O139" s="6"/>
      <c r="P139" s="8"/>
      <c r="Q139" s="8"/>
      <c r="R139" s="41"/>
      <c r="S139" s="6"/>
      <c r="T139" s="44">
        <f t="shared" si="8"/>
        <v>0</v>
      </c>
      <c r="U139" s="6">
        <f>T139+T140</f>
        <v>100</v>
      </c>
      <c r="V139" s="3"/>
      <c r="W139" s="25"/>
      <c r="X139" s="5"/>
      <c r="Y139" s="13" t="s">
        <v>33</v>
      </c>
      <c r="Z139" s="100">
        <v>90</v>
      </c>
      <c r="AA139" s="60"/>
      <c r="AB139" s="6"/>
      <c r="AC139" s="6"/>
      <c r="AD139" s="6"/>
      <c r="AE139" s="6"/>
      <c r="AF139" s="6"/>
      <c r="AG139" s="6"/>
      <c r="AH139" s="60"/>
      <c r="AI139" s="6"/>
      <c r="AJ139" s="6"/>
      <c r="AK139" s="6"/>
      <c r="AL139" s="6"/>
      <c r="AM139" s="6"/>
      <c r="AN139" s="6"/>
      <c r="AO139" s="8"/>
      <c r="AP139" s="9"/>
      <c r="AQ139" s="9"/>
      <c r="AR139" s="44">
        <f t="shared" si="9"/>
        <v>0</v>
      </c>
      <c r="AS139" s="6">
        <f>AR139+AR140</f>
        <v>100</v>
      </c>
      <c r="AT139" s="3"/>
      <c r="AU139" s="25"/>
    </row>
    <row r="140" spans="1:47" ht="15">
      <c r="A140" s="13" t="s">
        <v>15</v>
      </c>
      <c r="B140" s="90" t="s">
        <v>22</v>
      </c>
      <c r="C140" s="6"/>
      <c r="D140" s="6"/>
      <c r="E140" s="6"/>
      <c r="F140" s="41"/>
      <c r="G140" s="6"/>
      <c r="H140" s="6"/>
      <c r="I140" s="6"/>
      <c r="J140" s="6"/>
      <c r="K140" s="6"/>
      <c r="L140" s="6"/>
      <c r="M140" s="6"/>
      <c r="N140" s="56"/>
      <c r="O140" s="56">
        <v>100</v>
      </c>
      <c r="P140" s="8"/>
      <c r="Q140" s="8"/>
      <c r="R140" s="41"/>
      <c r="S140" s="56"/>
      <c r="T140" s="44">
        <f t="shared" si="8"/>
        <v>100</v>
      </c>
      <c r="U140" s="6"/>
      <c r="V140" s="47"/>
      <c r="W140" s="25"/>
      <c r="X140" s="5"/>
      <c r="Y140" s="13" t="s">
        <v>15</v>
      </c>
      <c r="Z140" s="100" t="s">
        <v>22</v>
      </c>
      <c r="AA140" s="60"/>
      <c r="AB140" s="6"/>
      <c r="AC140" s="6"/>
      <c r="AD140" s="6"/>
      <c r="AE140" s="6">
        <v>100</v>
      </c>
      <c r="AF140" s="6"/>
      <c r="AG140" s="6"/>
      <c r="AH140" s="60"/>
      <c r="AI140" s="6"/>
      <c r="AJ140" s="6"/>
      <c r="AK140" s="6"/>
      <c r="AL140" s="6"/>
      <c r="AM140" s="6"/>
      <c r="AN140" s="56"/>
      <c r="AO140" s="8"/>
      <c r="AP140" s="9"/>
      <c r="AQ140" s="9"/>
      <c r="AR140" s="44">
        <f t="shared" si="9"/>
        <v>100</v>
      </c>
      <c r="AS140" s="6"/>
      <c r="AT140" s="47"/>
      <c r="AU140" s="25"/>
    </row>
    <row r="141" spans="1:47" ht="15">
      <c r="A141" s="13" t="s">
        <v>34</v>
      </c>
      <c r="B141" s="90">
        <v>6</v>
      </c>
      <c r="C141" s="6">
        <v>5</v>
      </c>
      <c r="D141" s="6"/>
      <c r="E141" s="6"/>
      <c r="F141" s="41"/>
      <c r="G141" s="6"/>
      <c r="H141" s="6">
        <v>5</v>
      </c>
      <c r="I141" s="6"/>
      <c r="J141" s="6"/>
      <c r="K141" s="6"/>
      <c r="L141" s="6"/>
      <c r="M141" s="6"/>
      <c r="N141" s="6"/>
      <c r="O141" s="6"/>
      <c r="P141" s="8"/>
      <c r="Q141" s="8"/>
      <c r="R141" s="41"/>
      <c r="S141" s="6"/>
      <c r="T141" s="44">
        <f t="shared" si="8"/>
        <v>10</v>
      </c>
      <c r="U141" s="6">
        <f>T141</f>
        <v>10</v>
      </c>
      <c r="V141" s="3"/>
      <c r="W141" s="25"/>
      <c r="X141" s="5"/>
      <c r="Y141" s="13" t="s">
        <v>34</v>
      </c>
      <c r="Z141" s="100">
        <v>6</v>
      </c>
      <c r="AA141" s="60"/>
      <c r="AB141" s="6"/>
      <c r="AC141" s="6"/>
      <c r="AD141" s="6"/>
      <c r="AE141" s="6"/>
      <c r="AF141" s="6"/>
      <c r="AG141" s="6"/>
      <c r="AH141" s="60"/>
      <c r="AI141" s="6"/>
      <c r="AJ141" s="6"/>
      <c r="AK141" s="6"/>
      <c r="AL141" s="6"/>
      <c r="AM141" s="6"/>
      <c r="AN141" s="6"/>
      <c r="AO141" s="8"/>
      <c r="AP141" s="9"/>
      <c r="AQ141" s="9"/>
      <c r="AR141" s="44">
        <f t="shared" si="9"/>
        <v>0</v>
      </c>
      <c r="AS141" s="6">
        <f>AR141</f>
        <v>0</v>
      </c>
      <c r="AT141" s="3"/>
      <c r="AU141" s="25"/>
    </row>
    <row r="142" spans="1:47" ht="15">
      <c r="A142" s="13" t="s">
        <v>35</v>
      </c>
      <c r="B142" s="90">
        <v>30</v>
      </c>
      <c r="C142" s="6">
        <v>119.3</v>
      </c>
      <c r="D142" s="6"/>
      <c r="E142" s="6"/>
      <c r="F142" s="41"/>
      <c r="G142" s="6"/>
      <c r="H142" s="6"/>
      <c r="I142" s="6"/>
      <c r="J142" s="6"/>
      <c r="K142" s="6"/>
      <c r="L142" s="6"/>
      <c r="M142" s="6"/>
      <c r="N142" s="6"/>
      <c r="O142" s="6"/>
      <c r="P142" s="8"/>
      <c r="Q142" s="8"/>
      <c r="R142" s="41"/>
      <c r="S142" s="6"/>
      <c r="T142" s="44">
        <f t="shared" si="8"/>
        <v>119.3</v>
      </c>
      <c r="U142" s="6">
        <f>T142</f>
        <v>119.3</v>
      </c>
      <c r="V142" s="3"/>
      <c r="W142" s="25"/>
      <c r="X142" s="5"/>
      <c r="Y142" s="13" t="s">
        <v>35</v>
      </c>
      <c r="Z142" s="100">
        <v>30</v>
      </c>
      <c r="AA142" s="60"/>
      <c r="AB142" s="6"/>
      <c r="AC142" s="6"/>
      <c r="AD142" s="6"/>
      <c r="AE142" s="6"/>
      <c r="AF142" s="6"/>
      <c r="AG142" s="6"/>
      <c r="AH142" s="60"/>
      <c r="AI142" s="6"/>
      <c r="AJ142" s="6"/>
      <c r="AK142" s="6"/>
      <c r="AL142" s="6"/>
      <c r="AM142" s="6"/>
      <c r="AN142" s="6"/>
      <c r="AO142" s="8"/>
      <c r="AP142" s="9"/>
      <c r="AQ142" s="9"/>
      <c r="AR142" s="44">
        <f t="shared" si="9"/>
        <v>0</v>
      </c>
      <c r="AS142" s="6">
        <f>AR142</f>
        <v>0</v>
      </c>
      <c r="AT142" s="3"/>
      <c r="AU142" s="25"/>
    </row>
    <row r="143" spans="1:47" ht="15">
      <c r="A143" s="13" t="s">
        <v>36</v>
      </c>
      <c r="B143" s="90">
        <v>6</v>
      </c>
      <c r="C143" s="6"/>
      <c r="D143" s="6"/>
      <c r="E143" s="6">
        <v>10.7</v>
      </c>
      <c r="F143" s="41"/>
      <c r="G143" s="6"/>
      <c r="H143" s="6"/>
      <c r="I143" s="6"/>
      <c r="J143" s="6"/>
      <c r="K143" s="6"/>
      <c r="L143" s="6"/>
      <c r="M143" s="6"/>
      <c r="N143" s="6"/>
      <c r="O143" s="6"/>
      <c r="P143" s="8"/>
      <c r="Q143" s="8"/>
      <c r="R143" s="41"/>
      <c r="S143" s="6"/>
      <c r="T143" s="44">
        <f t="shared" si="8"/>
        <v>10.7</v>
      </c>
      <c r="U143" s="6">
        <f>T143</f>
        <v>10.7</v>
      </c>
      <c r="V143" s="3"/>
      <c r="W143" s="25"/>
      <c r="X143" s="5"/>
      <c r="Y143" s="13" t="s">
        <v>36</v>
      </c>
      <c r="Z143" s="100">
        <v>6</v>
      </c>
      <c r="AA143" s="60"/>
      <c r="AB143" s="6"/>
      <c r="AC143" s="6"/>
      <c r="AD143" s="6">
        <v>10.7</v>
      </c>
      <c r="AE143" s="6"/>
      <c r="AF143" s="6"/>
      <c r="AG143" s="6"/>
      <c r="AH143" s="60"/>
      <c r="AI143" s="6"/>
      <c r="AJ143" s="6"/>
      <c r="AK143" s="6"/>
      <c r="AL143" s="6"/>
      <c r="AM143" s="6"/>
      <c r="AN143" s="6"/>
      <c r="AO143" s="8"/>
      <c r="AP143" s="9"/>
      <c r="AQ143" s="9"/>
      <c r="AR143" s="44">
        <f t="shared" si="9"/>
        <v>10.7</v>
      </c>
      <c r="AS143" s="6">
        <f>AR143</f>
        <v>10.7</v>
      </c>
      <c r="AT143" s="3"/>
      <c r="AU143" s="25"/>
    </row>
    <row r="144" spans="1:47" ht="15">
      <c r="A144" s="13" t="s">
        <v>37</v>
      </c>
      <c r="B144" s="90">
        <v>24</v>
      </c>
      <c r="C144" s="6">
        <v>8.6</v>
      </c>
      <c r="D144" s="6"/>
      <c r="E144" s="6"/>
      <c r="F144" s="41"/>
      <c r="G144" s="6"/>
      <c r="H144" s="6"/>
      <c r="I144" s="6"/>
      <c r="J144" s="6"/>
      <c r="K144" s="6"/>
      <c r="L144" s="6"/>
      <c r="M144" s="6"/>
      <c r="N144" s="56"/>
      <c r="O144" s="56"/>
      <c r="P144" s="8"/>
      <c r="Q144" s="8"/>
      <c r="R144" s="41"/>
      <c r="S144" s="56"/>
      <c r="T144" s="44">
        <f t="shared" si="8"/>
        <v>8.6</v>
      </c>
      <c r="U144" s="6">
        <f>T144</f>
        <v>8.6</v>
      </c>
      <c r="V144" s="47"/>
      <c r="W144" s="25"/>
      <c r="X144" s="5"/>
      <c r="Y144" s="13" t="s">
        <v>37</v>
      </c>
      <c r="Z144" s="100">
        <v>24</v>
      </c>
      <c r="AA144" s="60"/>
      <c r="AB144" s="6">
        <v>40</v>
      </c>
      <c r="AC144" s="6"/>
      <c r="AD144" s="6"/>
      <c r="AE144" s="6"/>
      <c r="AF144" s="6"/>
      <c r="AG144" s="6"/>
      <c r="AH144" s="60"/>
      <c r="AI144" s="6"/>
      <c r="AJ144" s="6"/>
      <c r="AK144" s="6"/>
      <c r="AL144" s="6"/>
      <c r="AM144" s="6"/>
      <c r="AN144" s="56"/>
      <c r="AO144" s="8"/>
      <c r="AP144" s="9"/>
      <c r="AQ144" s="9"/>
      <c r="AR144" s="44">
        <f t="shared" si="9"/>
        <v>40</v>
      </c>
      <c r="AS144" s="6">
        <f>AR144</f>
        <v>40</v>
      </c>
      <c r="AT144" s="47"/>
      <c r="AU144" s="25"/>
    </row>
    <row r="145" spans="1:47" ht="15">
      <c r="A145" s="13" t="s">
        <v>38</v>
      </c>
      <c r="B145" s="90">
        <v>9</v>
      </c>
      <c r="C145" s="6">
        <v>16.4</v>
      </c>
      <c r="D145" s="6"/>
      <c r="E145" s="6"/>
      <c r="F145" s="41"/>
      <c r="G145" s="6"/>
      <c r="H145" s="6"/>
      <c r="I145" s="6">
        <v>5</v>
      </c>
      <c r="J145" s="6"/>
      <c r="K145" s="6"/>
      <c r="L145" s="6"/>
      <c r="M145" s="6"/>
      <c r="N145" s="6"/>
      <c r="O145" s="6"/>
      <c r="P145" s="8"/>
      <c r="Q145" s="8"/>
      <c r="R145" s="41"/>
      <c r="S145" s="6"/>
      <c r="T145" s="44">
        <f t="shared" si="8"/>
        <v>21.4</v>
      </c>
      <c r="U145" s="6">
        <f>T145</f>
        <v>21.4</v>
      </c>
      <c r="V145" s="3"/>
      <c r="W145" s="25"/>
      <c r="X145" s="5"/>
      <c r="Y145" s="13" t="s">
        <v>38</v>
      </c>
      <c r="Z145" s="100">
        <v>9</v>
      </c>
      <c r="AA145" s="60"/>
      <c r="AB145" s="6"/>
      <c r="AC145" s="6"/>
      <c r="AD145" s="6"/>
      <c r="AE145" s="6"/>
      <c r="AF145" s="6"/>
      <c r="AG145" s="6"/>
      <c r="AH145" s="60">
        <v>3.4</v>
      </c>
      <c r="AI145" s="6"/>
      <c r="AJ145" s="6"/>
      <c r="AK145" s="6"/>
      <c r="AL145" s="6"/>
      <c r="AM145" s="6"/>
      <c r="AN145" s="6"/>
      <c r="AO145" s="8"/>
      <c r="AP145" s="9"/>
      <c r="AQ145" s="9"/>
      <c r="AR145" s="44">
        <f t="shared" si="9"/>
        <v>3.4</v>
      </c>
      <c r="AS145" s="6">
        <f>AR145</f>
        <v>3.4</v>
      </c>
      <c r="AT145" s="3"/>
      <c r="AU145" s="25"/>
    </row>
    <row r="146" spans="1:47" ht="15">
      <c r="A146" s="13" t="s">
        <v>39</v>
      </c>
      <c r="B146" s="90">
        <v>27</v>
      </c>
      <c r="C146" s="6"/>
      <c r="D146" s="6"/>
      <c r="E146" s="6"/>
      <c r="F146" s="41"/>
      <c r="G146" s="6"/>
      <c r="H146" s="6"/>
      <c r="I146" s="6"/>
      <c r="J146" s="6"/>
      <c r="K146" s="6"/>
      <c r="L146" s="6"/>
      <c r="M146" s="6"/>
      <c r="N146" s="6"/>
      <c r="O146" s="6"/>
      <c r="P146" s="8"/>
      <c r="Q146" s="8"/>
      <c r="R146" s="41"/>
      <c r="S146" s="6"/>
      <c r="T146" s="44">
        <f t="shared" si="8"/>
        <v>0</v>
      </c>
      <c r="U146" s="6">
        <f>T146+T147+T148+T149+T150+T151+T152+T153+T154+T155+T156</f>
        <v>0</v>
      </c>
      <c r="V146" s="3"/>
      <c r="W146" s="25"/>
      <c r="X146" s="5"/>
      <c r="Y146" s="13" t="s">
        <v>39</v>
      </c>
      <c r="Z146" s="100">
        <v>27</v>
      </c>
      <c r="AA146" s="60"/>
      <c r="AB146" s="6"/>
      <c r="AC146" s="6"/>
      <c r="AD146" s="6"/>
      <c r="AE146" s="6"/>
      <c r="AF146" s="6"/>
      <c r="AG146" s="6"/>
      <c r="AH146" s="60"/>
      <c r="AI146" s="6"/>
      <c r="AJ146" s="6"/>
      <c r="AK146" s="6"/>
      <c r="AL146" s="6"/>
      <c r="AM146" s="6"/>
      <c r="AN146" s="6"/>
      <c r="AO146" s="8"/>
      <c r="AP146" s="9"/>
      <c r="AQ146" s="9"/>
      <c r="AR146" s="44">
        <f t="shared" si="9"/>
        <v>0</v>
      </c>
      <c r="AS146" s="6">
        <f>AR146+AR147+AR148+AR149+AR150+AR151+AR152+AR153+AR154+AR155+AR156</f>
        <v>60.6</v>
      </c>
      <c r="AT146" s="3"/>
      <c r="AU146" s="25"/>
    </row>
    <row r="147" spans="1:47" ht="15">
      <c r="A147" s="13" t="s">
        <v>40</v>
      </c>
      <c r="B147" s="90"/>
      <c r="C147" s="6"/>
      <c r="D147" s="6"/>
      <c r="E147" s="6"/>
      <c r="F147" s="41"/>
      <c r="G147" s="6"/>
      <c r="H147" s="6"/>
      <c r="I147" s="6"/>
      <c r="J147" s="6"/>
      <c r="K147" s="6"/>
      <c r="L147" s="6"/>
      <c r="M147" s="6"/>
      <c r="N147" s="6"/>
      <c r="O147" s="6"/>
      <c r="P147" s="8"/>
      <c r="Q147" s="8"/>
      <c r="R147" s="41"/>
      <c r="S147" s="6"/>
      <c r="T147" s="44">
        <f t="shared" si="8"/>
        <v>0</v>
      </c>
      <c r="U147" s="6"/>
      <c r="V147" s="3"/>
      <c r="W147" s="25"/>
      <c r="X147" s="5"/>
      <c r="Y147" s="13" t="s">
        <v>40</v>
      </c>
      <c r="Z147" s="100"/>
      <c r="AA147" s="60"/>
      <c r="AB147" s="6"/>
      <c r="AC147" s="6"/>
      <c r="AD147" s="6"/>
      <c r="AE147" s="6"/>
      <c r="AF147" s="6"/>
      <c r="AG147" s="6"/>
      <c r="AH147" s="60"/>
      <c r="AI147" s="6">
        <v>60.6</v>
      </c>
      <c r="AJ147" s="6"/>
      <c r="AK147" s="6"/>
      <c r="AL147" s="6"/>
      <c r="AM147" s="6"/>
      <c r="AN147" s="6"/>
      <c r="AO147" s="8"/>
      <c r="AP147" s="9"/>
      <c r="AQ147" s="9"/>
      <c r="AR147" s="44">
        <f t="shared" si="9"/>
        <v>60.6</v>
      </c>
      <c r="AS147" s="6"/>
      <c r="AT147" s="3"/>
      <c r="AU147" s="25"/>
    </row>
    <row r="148" spans="1:47" ht="15">
      <c r="A148" s="13" t="s">
        <v>41</v>
      </c>
      <c r="B148" s="90"/>
      <c r="C148" s="6"/>
      <c r="D148" s="6"/>
      <c r="E148" s="6"/>
      <c r="F148" s="41"/>
      <c r="G148" s="6"/>
      <c r="H148" s="6"/>
      <c r="I148" s="6"/>
      <c r="J148" s="6"/>
      <c r="K148" s="6"/>
      <c r="L148" s="6"/>
      <c r="M148" s="6"/>
      <c r="N148" s="6"/>
      <c r="O148" s="6"/>
      <c r="P148" s="8"/>
      <c r="Q148" s="8"/>
      <c r="R148" s="41"/>
      <c r="S148" s="6"/>
      <c r="T148" s="44">
        <f t="shared" si="8"/>
        <v>0</v>
      </c>
      <c r="U148" s="6"/>
      <c r="V148" s="3"/>
      <c r="W148" s="25"/>
      <c r="X148" s="5"/>
      <c r="Y148" s="13" t="s">
        <v>41</v>
      </c>
      <c r="Z148" s="100"/>
      <c r="AA148" s="60"/>
      <c r="AB148" s="6"/>
      <c r="AC148" s="6"/>
      <c r="AD148" s="6"/>
      <c r="AE148" s="6"/>
      <c r="AF148" s="6"/>
      <c r="AG148" s="6"/>
      <c r="AH148" s="60"/>
      <c r="AI148" s="6"/>
      <c r="AJ148" s="6"/>
      <c r="AK148" s="6"/>
      <c r="AL148" s="6"/>
      <c r="AM148" s="6"/>
      <c r="AN148" s="6"/>
      <c r="AO148" s="8"/>
      <c r="AP148" s="9"/>
      <c r="AQ148" s="9"/>
      <c r="AR148" s="44">
        <f t="shared" si="9"/>
        <v>0</v>
      </c>
      <c r="AS148" s="6"/>
      <c r="AT148" s="3"/>
      <c r="AU148" s="25"/>
    </row>
    <row r="149" spans="1:47" ht="15">
      <c r="A149" s="13" t="s">
        <v>42</v>
      </c>
      <c r="B149" s="90"/>
      <c r="C149" s="6"/>
      <c r="D149" s="6"/>
      <c r="E149" s="6"/>
      <c r="F149" s="41"/>
      <c r="G149" s="6"/>
      <c r="H149" s="6"/>
      <c r="I149" s="6"/>
      <c r="J149" s="6"/>
      <c r="K149" s="6"/>
      <c r="L149" s="6"/>
      <c r="M149" s="6"/>
      <c r="N149" s="6"/>
      <c r="O149" s="6"/>
      <c r="P149" s="8"/>
      <c r="Q149" s="8"/>
      <c r="R149" s="41"/>
      <c r="S149" s="6"/>
      <c r="T149" s="44">
        <f t="shared" si="8"/>
        <v>0</v>
      </c>
      <c r="U149" s="6"/>
      <c r="V149" s="3"/>
      <c r="W149" s="25"/>
      <c r="X149" s="5"/>
      <c r="Y149" s="13" t="s">
        <v>42</v>
      </c>
      <c r="Z149" s="100"/>
      <c r="AA149" s="60"/>
      <c r="AB149" s="6"/>
      <c r="AC149" s="6"/>
      <c r="AD149" s="6"/>
      <c r="AE149" s="6"/>
      <c r="AF149" s="6"/>
      <c r="AG149" s="6"/>
      <c r="AH149" s="60"/>
      <c r="AI149" s="6"/>
      <c r="AJ149" s="6"/>
      <c r="AK149" s="6"/>
      <c r="AL149" s="6"/>
      <c r="AM149" s="6"/>
      <c r="AN149" s="6"/>
      <c r="AO149" s="8"/>
      <c r="AP149" s="9"/>
      <c r="AQ149" s="9"/>
      <c r="AR149" s="44">
        <f t="shared" si="9"/>
        <v>0</v>
      </c>
      <c r="AS149" s="6"/>
      <c r="AT149" s="3"/>
      <c r="AU149" s="25"/>
    </row>
    <row r="150" spans="1:47" ht="15">
      <c r="A150" s="13" t="s">
        <v>43</v>
      </c>
      <c r="B150" s="90"/>
      <c r="C150" s="6"/>
      <c r="D150" s="6"/>
      <c r="E150" s="6"/>
      <c r="F150" s="41"/>
      <c r="G150" s="6"/>
      <c r="H150" s="6"/>
      <c r="I150" s="6"/>
      <c r="J150" s="6"/>
      <c r="K150" s="6"/>
      <c r="L150" s="6"/>
      <c r="M150" s="6"/>
      <c r="N150" s="6"/>
      <c r="O150" s="6"/>
      <c r="P150" s="8"/>
      <c r="Q150" s="8"/>
      <c r="R150" s="41"/>
      <c r="S150" s="6"/>
      <c r="T150" s="44">
        <f t="shared" si="8"/>
        <v>0</v>
      </c>
      <c r="U150" s="6"/>
      <c r="V150" s="3"/>
      <c r="W150" s="25"/>
      <c r="X150" s="5"/>
      <c r="Y150" s="13" t="s">
        <v>43</v>
      </c>
      <c r="Z150" s="100"/>
      <c r="AA150" s="60"/>
      <c r="AB150" s="6"/>
      <c r="AC150" s="6"/>
      <c r="AD150" s="6"/>
      <c r="AE150" s="6"/>
      <c r="AF150" s="6"/>
      <c r="AG150" s="6"/>
      <c r="AH150" s="60"/>
      <c r="AI150" s="6"/>
      <c r="AJ150" s="6"/>
      <c r="AK150" s="6"/>
      <c r="AL150" s="6"/>
      <c r="AM150" s="6"/>
      <c r="AN150" s="6"/>
      <c r="AO150" s="8"/>
      <c r="AP150" s="9"/>
      <c r="AQ150" s="9"/>
      <c r="AR150" s="44">
        <f t="shared" si="9"/>
        <v>0</v>
      </c>
      <c r="AS150" s="6"/>
      <c r="AT150" s="3"/>
      <c r="AU150" s="25"/>
    </row>
    <row r="151" spans="1:47" ht="15">
      <c r="A151" s="13" t="s">
        <v>44</v>
      </c>
      <c r="B151" s="90"/>
      <c r="C151" s="6"/>
      <c r="D151" s="6"/>
      <c r="E151" s="6"/>
      <c r="F151" s="41"/>
      <c r="G151" s="6"/>
      <c r="H151" s="6"/>
      <c r="I151" s="6"/>
      <c r="J151" s="6"/>
      <c r="K151" s="6"/>
      <c r="L151" s="6"/>
      <c r="M151" s="6"/>
      <c r="N151" s="6"/>
      <c r="O151" s="6"/>
      <c r="P151" s="8"/>
      <c r="Q151" s="8"/>
      <c r="R151" s="41"/>
      <c r="S151" s="6"/>
      <c r="T151" s="44">
        <f t="shared" si="8"/>
        <v>0</v>
      </c>
      <c r="U151" s="6"/>
      <c r="V151" s="3"/>
      <c r="W151" s="25"/>
      <c r="X151" s="5"/>
      <c r="Y151" s="13" t="s">
        <v>44</v>
      </c>
      <c r="Z151" s="100"/>
      <c r="AA151" s="60"/>
      <c r="AB151" s="6"/>
      <c r="AC151" s="6"/>
      <c r="AD151" s="6"/>
      <c r="AE151" s="6"/>
      <c r="AF151" s="6"/>
      <c r="AG151" s="6"/>
      <c r="AH151" s="60"/>
      <c r="AI151" s="6"/>
      <c r="AJ151" s="6"/>
      <c r="AK151" s="6"/>
      <c r="AL151" s="6"/>
      <c r="AM151" s="6"/>
      <c r="AN151" s="6"/>
      <c r="AO151" s="8"/>
      <c r="AP151" s="9"/>
      <c r="AQ151" s="9"/>
      <c r="AR151" s="44">
        <f t="shared" si="9"/>
        <v>0</v>
      </c>
      <c r="AS151" s="6"/>
      <c r="AT151" s="3"/>
      <c r="AU151" s="25"/>
    </row>
    <row r="152" spans="1:47" ht="15">
      <c r="A152" s="13" t="s">
        <v>45</v>
      </c>
      <c r="B152" s="90"/>
      <c r="C152" s="6"/>
      <c r="D152" s="6"/>
      <c r="E152" s="6"/>
      <c r="F152" s="41"/>
      <c r="G152" s="6"/>
      <c r="H152" s="6"/>
      <c r="I152" s="6"/>
      <c r="J152" s="6"/>
      <c r="K152" s="6"/>
      <c r="L152" s="6"/>
      <c r="M152" s="6"/>
      <c r="N152" s="6"/>
      <c r="O152" s="6"/>
      <c r="P152" s="8"/>
      <c r="Q152" s="8"/>
      <c r="R152" s="41"/>
      <c r="S152" s="6"/>
      <c r="T152" s="44">
        <f t="shared" si="8"/>
        <v>0</v>
      </c>
      <c r="U152" s="6"/>
      <c r="V152" s="3"/>
      <c r="W152" s="25"/>
      <c r="X152" s="5"/>
      <c r="Y152" s="13" t="s">
        <v>45</v>
      </c>
      <c r="Z152" s="100"/>
      <c r="AA152" s="60"/>
      <c r="AB152" s="6"/>
      <c r="AC152" s="6"/>
      <c r="AD152" s="6"/>
      <c r="AE152" s="6"/>
      <c r="AF152" s="6"/>
      <c r="AG152" s="6"/>
      <c r="AH152" s="60"/>
      <c r="AI152" s="6"/>
      <c r="AJ152" s="6"/>
      <c r="AK152" s="6"/>
      <c r="AL152" s="6"/>
      <c r="AM152" s="6"/>
      <c r="AN152" s="6"/>
      <c r="AO152" s="8"/>
      <c r="AP152" s="9"/>
      <c r="AQ152" s="9"/>
      <c r="AR152" s="44">
        <f t="shared" si="9"/>
        <v>0</v>
      </c>
      <c r="AS152" s="6"/>
      <c r="AT152" s="3"/>
      <c r="AU152" s="25"/>
    </row>
    <row r="153" spans="1:47" ht="15">
      <c r="A153" s="13" t="s">
        <v>46</v>
      </c>
      <c r="B153" s="90"/>
      <c r="C153" s="6"/>
      <c r="D153" s="6"/>
      <c r="E153" s="6"/>
      <c r="F153" s="41"/>
      <c r="G153" s="6"/>
      <c r="H153" s="6"/>
      <c r="I153" s="6"/>
      <c r="J153" s="6"/>
      <c r="K153" s="6"/>
      <c r="L153" s="6"/>
      <c r="M153" s="6"/>
      <c r="N153" s="6"/>
      <c r="O153" s="6"/>
      <c r="P153" s="8"/>
      <c r="Q153" s="8"/>
      <c r="R153" s="41"/>
      <c r="S153" s="6"/>
      <c r="T153" s="44">
        <f t="shared" si="8"/>
        <v>0</v>
      </c>
      <c r="U153" s="6"/>
      <c r="V153" s="3"/>
      <c r="W153" s="25"/>
      <c r="X153" s="5"/>
      <c r="Y153" s="13" t="s">
        <v>46</v>
      </c>
      <c r="Z153" s="100"/>
      <c r="AA153" s="60"/>
      <c r="AB153" s="6"/>
      <c r="AC153" s="6"/>
      <c r="AD153" s="6"/>
      <c r="AE153" s="6"/>
      <c r="AF153" s="6"/>
      <c r="AG153" s="6"/>
      <c r="AH153" s="60"/>
      <c r="AI153" s="6"/>
      <c r="AJ153" s="6"/>
      <c r="AK153" s="6"/>
      <c r="AL153" s="6"/>
      <c r="AM153" s="6"/>
      <c r="AN153" s="6"/>
      <c r="AO153" s="8"/>
      <c r="AP153" s="9"/>
      <c r="AQ153" s="9"/>
      <c r="AR153" s="44">
        <f t="shared" si="9"/>
        <v>0</v>
      </c>
      <c r="AS153" s="6"/>
      <c r="AT153" s="3"/>
      <c r="AU153" s="25"/>
    </row>
    <row r="154" spans="1:47" ht="15">
      <c r="A154" s="13" t="s">
        <v>47</v>
      </c>
      <c r="B154" s="90"/>
      <c r="C154" s="6"/>
      <c r="D154" s="6"/>
      <c r="E154" s="6"/>
      <c r="F154" s="41"/>
      <c r="G154" s="6"/>
      <c r="H154" s="6"/>
      <c r="I154" s="6"/>
      <c r="J154" s="6"/>
      <c r="K154" s="6"/>
      <c r="L154" s="6"/>
      <c r="M154" s="6"/>
      <c r="N154" s="6"/>
      <c r="O154" s="6"/>
      <c r="P154" s="8"/>
      <c r="Q154" s="8"/>
      <c r="R154" s="41"/>
      <c r="S154" s="6"/>
      <c r="T154" s="44">
        <f t="shared" si="8"/>
        <v>0</v>
      </c>
      <c r="U154" s="6"/>
      <c r="V154" s="3"/>
      <c r="W154" s="25"/>
      <c r="X154" s="5"/>
      <c r="Y154" s="13" t="s">
        <v>47</v>
      </c>
      <c r="Z154" s="100"/>
      <c r="AA154" s="60"/>
      <c r="AB154" s="6"/>
      <c r="AC154" s="6"/>
      <c r="AD154" s="6"/>
      <c r="AE154" s="6"/>
      <c r="AF154" s="6"/>
      <c r="AG154" s="6"/>
      <c r="AH154" s="60"/>
      <c r="AI154" s="6"/>
      <c r="AJ154" s="6"/>
      <c r="AK154" s="6"/>
      <c r="AL154" s="6"/>
      <c r="AM154" s="6"/>
      <c r="AN154" s="6"/>
      <c r="AO154" s="8"/>
      <c r="AP154" s="9"/>
      <c r="AQ154" s="9"/>
      <c r="AR154" s="44">
        <f t="shared" si="9"/>
        <v>0</v>
      </c>
      <c r="AS154" s="6"/>
      <c r="AT154" s="3"/>
      <c r="AU154" s="25"/>
    </row>
    <row r="155" spans="1:47" ht="15">
      <c r="A155" s="13" t="s">
        <v>48</v>
      </c>
      <c r="B155" s="90"/>
      <c r="C155" s="6"/>
      <c r="D155" s="6"/>
      <c r="E155" s="6"/>
      <c r="F155" s="41"/>
      <c r="G155" s="6"/>
      <c r="H155" s="6"/>
      <c r="I155" s="6"/>
      <c r="J155" s="6"/>
      <c r="K155" s="6"/>
      <c r="L155" s="6"/>
      <c r="M155" s="6"/>
      <c r="N155" s="6"/>
      <c r="O155" s="6"/>
      <c r="P155" s="8"/>
      <c r="Q155" s="8"/>
      <c r="R155" s="41"/>
      <c r="S155" s="6"/>
      <c r="T155" s="44">
        <f t="shared" si="8"/>
        <v>0</v>
      </c>
      <c r="U155" s="6"/>
      <c r="V155" s="3"/>
      <c r="W155" s="25"/>
      <c r="X155" s="5"/>
      <c r="Y155" s="13" t="s">
        <v>48</v>
      </c>
      <c r="Z155" s="100"/>
      <c r="AA155" s="60"/>
      <c r="AB155" s="6"/>
      <c r="AC155" s="6"/>
      <c r="AD155" s="6"/>
      <c r="AE155" s="6"/>
      <c r="AF155" s="6"/>
      <c r="AG155" s="6"/>
      <c r="AH155" s="60"/>
      <c r="AI155" s="6"/>
      <c r="AJ155" s="6"/>
      <c r="AK155" s="6"/>
      <c r="AL155" s="6"/>
      <c r="AM155" s="6"/>
      <c r="AN155" s="6"/>
      <c r="AO155" s="8"/>
      <c r="AP155" s="9"/>
      <c r="AQ155" s="9"/>
      <c r="AR155" s="44">
        <f t="shared" si="9"/>
        <v>0</v>
      </c>
      <c r="AS155" s="6"/>
      <c r="AT155" s="3"/>
      <c r="AU155" s="25"/>
    </row>
    <row r="156" spans="1:47" ht="15">
      <c r="A156" s="13" t="s">
        <v>49</v>
      </c>
      <c r="B156" s="90"/>
      <c r="C156" s="6"/>
      <c r="D156" s="6"/>
      <c r="E156" s="6"/>
      <c r="F156" s="41"/>
      <c r="G156" s="6"/>
      <c r="H156" s="6"/>
      <c r="I156" s="6"/>
      <c r="J156" s="6"/>
      <c r="K156" s="6"/>
      <c r="L156" s="6"/>
      <c r="M156" s="6"/>
      <c r="N156" s="6"/>
      <c r="O156" s="6"/>
      <c r="P156" s="8"/>
      <c r="Q156" s="8"/>
      <c r="R156" s="41"/>
      <c r="S156" s="6"/>
      <c r="T156" s="44">
        <f t="shared" si="8"/>
        <v>0</v>
      </c>
      <c r="U156" s="6"/>
      <c r="V156" s="3"/>
      <c r="W156" s="25"/>
      <c r="X156" s="5"/>
      <c r="Y156" s="13" t="s">
        <v>49</v>
      </c>
      <c r="Z156" s="100"/>
      <c r="AA156" s="60"/>
      <c r="AB156" s="6"/>
      <c r="AC156" s="6"/>
      <c r="AD156" s="6"/>
      <c r="AE156" s="6"/>
      <c r="AF156" s="6"/>
      <c r="AG156" s="6"/>
      <c r="AH156" s="60"/>
      <c r="AI156" s="6"/>
      <c r="AJ156" s="6"/>
      <c r="AK156" s="6"/>
      <c r="AL156" s="6"/>
      <c r="AM156" s="6"/>
      <c r="AN156" s="6"/>
      <c r="AO156" s="8"/>
      <c r="AP156" s="9"/>
      <c r="AQ156" s="9"/>
      <c r="AR156" s="44">
        <f t="shared" si="9"/>
        <v>0</v>
      </c>
      <c r="AS156" s="6"/>
      <c r="AT156" s="3"/>
      <c r="AU156" s="25"/>
    </row>
    <row r="157" spans="1:47" ht="15">
      <c r="A157" s="13" t="s">
        <v>50</v>
      </c>
      <c r="B157" s="90">
        <v>9</v>
      </c>
      <c r="C157" s="6"/>
      <c r="D157" s="6"/>
      <c r="E157" s="6"/>
      <c r="F157" s="41"/>
      <c r="G157" s="6"/>
      <c r="H157" s="6"/>
      <c r="I157" s="6"/>
      <c r="J157" s="6"/>
      <c r="K157" s="6"/>
      <c r="L157" s="6"/>
      <c r="M157" s="6"/>
      <c r="N157" s="6"/>
      <c r="O157" s="6"/>
      <c r="P157" s="8"/>
      <c r="Q157" s="8"/>
      <c r="R157" s="41"/>
      <c r="S157" s="6"/>
      <c r="T157" s="44">
        <f t="shared" si="8"/>
        <v>0</v>
      </c>
      <c r="U157" s="6">
        <f>T157</f>
        <v>0</v>
      </c>
      <c r="V157" s="3"/>
      <c r="W157" s="25"/>
      <c r="X157" s="5"/>
      <c r="Y157" s="13" t="s">
        <v>50</v>
      </c>
      <c r="Z157" s="100">
        <v>9</v>
      </c>
      <c r="AA157" s="60"/>
      <c r="AB157" s="6"/>
      <c r="AC157" s="6"/>
      <c r="AD157" s="6"/>
      <c r="AE157" s="6"/>
      <c r="AF157" s="6"/>
      <c r="AG157" s="6"/>
      <c r="AH157" s="60"/>
      <c r="AI157" s="6"/>
      <c r="AJ157" s="6"/>
      <c r="AK157" s="6"/>
      <c r="AL157" s="6"/>
      <c r="AM157" s="6"/>
      <c r="AN157" s="6"/>
      <c r="AO157" s="8"/>
      <c r="AP157" s="9"/>
      <c r="AQ157" s="9"/>
      <c r="AR157" s="44">
        <f t="shared" si="9"/>
        <v>0</v>
      </c>
      <c r="AS157" s="6">
        <f>AR157</f>
        <v>0</v>
      </c>
      <c r="AT157" s="3"/>
      <c r="AU157" s="25"/>
    </row>
    <row r="158" spans="1:47" ht="15">
      <c r="A158" s="13" t="s">
        <v>51</v>
      </c>
      <c r="B158" s="90">
        <v>24</v>
      </c>
      <c r="C158" s="6">
        <v>8.6</v>
      </c>
      <c r="D158" s="6">
        <v>15</v>
      </c>
      <c r="E158" s="6"/>
      <c r="F158" s="41"/>
      <c r="G158" s="6"/>
      <c r="H158" s="6">
        <v>2</v>
      </c>
      <c r="I158" s="6"/>
      <c r="J158" s="6"/>
      <c r="K158" s="6">
        <v>20</v>
      </c>
      <c r="L158" s="6"/>
      <c r="M158" s="6"/>
      <c r="N158" s="6"/>
      <c r="O158" s="6"/>
      <c r="P158" s="8"/>
      <c r="Q158" s="8"/>
      <c r="R158" s="41"/>
      <c r="S158" s="6"/>
      <c r="T158" s="44">
        <f t="shared" si="8"/>
        <v>45.6</v>
      </c>
      <c r="U158" s="6">
        <f>T158</f>
        <v>45.6</v>
      </c>
      <c r="V158" s="3"/>
      <c r="W158" s="25"/>
      <c r="X158" s="5"/>
      <c r="Y158" s="13" t="s">
        <v>51</v>
      </c>
      <c r="Z158" s="100">
        <v>24</v>
      </c>
      <c r="AA158" s="60"/>
      <c r="AB158" s="6"/>
      <c r="AC158" s="6"/>
      <c r="AD158" s="6"/>
      <c r="AE158" s="6"/>
      <c r="AF158" s="6"/>
      <c r="AG158" s="6"/>
      <c r="AH158" s="60">
        <v>0.7</v>
      </c>
      <c r="AI158" s="6"/>
      <c r="AJ158" s="6">
        <v>20</v>
      </c>
      <c r="AK158" s="6"/>
      <c r="AL158" s="6"/>
      <c r="AM158" s="6"/>
      <c r="AN158" s="6"/>
      <c r="AO158" s="8"/>
      <c r="AP158" s="9"/>
      <c r="AQ158" s="9"/>
      <c r="AR158" s="44">
        <f t="shared" si="9"/>
        <v>20.7</v>
      </c>
      <c r="AS158" s="6">
        <f>AR158</f>
        <v>20.7</v>
      </c>
      <c r="AT158" s="3"/>
      <c r="AU158" s="25"/>
    </row>
    <row r="159" spans="1:47" ht="15">
      <c r="A159" s="13" t="s">
        <v>52</v>
      </c>
      <c r="B159" s="90">
        <v>6</v>
      </c>
      <c r="C159" s="6"/>
      <c r="D159" s="6"/>
      <c r="E159" s="6"/>
      <c r="F159" s="41"/>
      <c r="G159" s="6"/>
      <c r="H159" s="6"/>
      <c r="I159" s="6"/>
      <c r="J159" s="6"/>
      <c r="K159" s="6"/>
      <c r="L159" s="6"/>
      <c r="M159" s="6"/>
      <c r="N159" s="56"/>
      <c r="O159" s="56"/>
      <c r="P159" s="8"/>
      <c r="Q159" s="8"/>
      <c r="R159" s="41"/>
      <c r="S159" s="56"/>
      <c r="T159" s="44">
        <f t="shared" si="8"/>
        <v>0</v>
      </c>
      <c r="U159" s="6">
        <f>T159+T160</f>
        <v>0</v>
      </c>
      <c r="V159" s="47"/>
      <c r="W159" s="25"/>
      <c r="X159" s="5"/>
      <c r="Y159" s="13" t="s">
        <v>52</v>
      </c>
      <c r="Z159" s="100">
        <v>6</v>
      </c>
      <c r="AA159" s="60"/>
      <c r="AB159" s="6"/>
      <c r="AC159" s="6"/>
      <c r="AD159" s="6"/>
      <c r="AE159" s="6"/>
      <c r="AF159" s="6"/>
      <c r="AG159" s="6"/>
      <c r="AH159" s="60"/>
      <c r="AI159" s="6"/>
      <c r="AJ159" s="6"/>
      <c r="AK159" s="6"/>
      <c r="AL159" s="6"/>
      <c r="AM159" s="6"/>
      <c r="AN159" s="56"/>
      <c r="AO159" s="8"/>
      <c r="AP159" s="9"/>
      <c r="AQ159" s="9"/>
      <c r="AR159" s="44">
        <f t="shared" si="9"/>
        <v>0</v>
      </c>
      <c r="AS159" s="6">
        <f>AR159+AR160</f>
        <v>0</v>
      </c>
      <c r="AT159" s="47"/>
      <c r="AU159" s="25"/>
    </row>
    <row r="160" spans="1:47" ht="15">
      <c r="A160" s="13" t="s">
        <v>53</v>
      </c>
      <c r="B160" s="90"/>
      <c r="C160" s="6"/>
      <c r="D160" s="6"/>
      <c r="E160" s="6"/>
      <c r="F160" s="41"/>
      <c r="G160" s="6"/>
      <c r="H160" s="6"/>
      <c r="I160" s="6"/>
      <c r="J160" s="6"/>
      <c r="K160" s="6"/>
      <c r="L160" s="6"/>
      <c r="M160" s="6"/>
      <c r="N160" s="6"/>
      <c r="O160" s="6"/>
      <c r="P160" s="8"/>
      <c r="Q160" s="8"/>
      <c r="R160" s="41"/>
      <c r="S160" s="6"/>
      <c r="T160" s="44">
        <f t="shared" si="8"/>
        <v>0</v>
      </c>
      <c r="U160" s="6"/>
      <c r="V160" s="3"/>
      <c r="W160" s="25"/>
      <c r="X160" s="5"/>
      <c r="Y160" s="13" t="s">
        <v>53</v>
      </c>
      <c r="Z160" s="100"/>
      <c r="AA160" s="60"/>
      <c r="AB160" s="6"/>
      <c r="AC160" s="6"/>
      <c r="AD160" s="6"/>
      <c r="AE160" s="6"/>
      <c r="AF160" s="6"/>
      <c r="AG160" s="6"/>
      <c r="AH160" s="60"/>
      <c r="AI160" s="6"/>
      <c r="AJ160" s="6"/>
      <c r="AK160" s="6"/>
      <c r="AL160" s="6"/>
      <c r="AM160" s="6"/>
      <c r="AN160" s="6"/>
      <c r="AO160" s="8"/>
      <c r="AP160" s="9"/>
      <c r="AQ160" s="9"/>
      <c r="AR160" s="44">
        <f t="shared" si="9"/>
        <v>0</v>
      </c>
      <c r="AS160" s="6"/>
      <c r="AT160" s="3"/>
      <c r="AU160" s="25"/>
    </row>
    <row r="161" spans="1:47" ht="15">
      <c r="A161" s="13" t="s">
        <v>14</v>
      </c>
      <c r="B161" s="90">
        <v>120</v>
      </c>
      <c r="C161" s="6"/>
      <c r="D161" s="6"/>
      <c r="E161" s="6"/>
      <c r="F161" s="9">
        <v>110</v>
      </c>
      <c r="G161" s="6"/>
      <c r="H161" s="6"/>
      <c r="I161" s="6"/>
      <c r="J161" s="6"/>
      <c r="K161" s="6"/>
      <c r="L161" s="6"/>
      <c r="M161" s="6"/>
      <c r="N161" s="6"/>
      <c r="O161" s="6"/>
      <c r="P161" s="8"/>
      <c r="Q161" s="8"/>
      <c r="R161" s="9"/>
      <c r="S161" s="6"/>
      <c r="T161" s="44">
        <f t="shared" si="8"/>
        <v>110</v>
      </c>
      <c r="U161" s="6">
        <f>T161</f>
        <v>110</v>
      </c>
      <c r="V161" s="3"/>
      <c r="W161" s="25"/>
      <c r="X161" s="5"/>
      <c r="Y161" s="13" t="s">
        <v>14</v>
      </c>
      <c r="Z161" s="100">
        <v>120</v>
      </c>
      <c r="AA161" s="60"/>
      <c r="AB161" s="6"/>
      <c r="AC161" s="6"/>
      <c r="AD161" s="6"/>
      <c r="AE161" s="6"/>
      <c r="AF161" s="6"/>
      <c r="AG161" s="6"/>
      <c r="AH161" s="60"/>
      <c r="AI161" s="6"/>
      <c r="AJ161" s="6"/>
      <c r="AK161" s="6"/>
      <c r="AL161" s="6"/>
      <c r="AM161" s="6"/>
      <c r="AN161" s="6"/>
      <c r="AO161" s="8">
        <v>120</v>
      </c>
      <c r="AP161" s="9"/>
      <c r="AQ161" s="9"/>
      <c r="AR161" s="44">
        <f t="shared" si="9"/>
        <v>120</v>
      </c>
      <c r="AS161" s="6">
        <f>AR161</f>
        <v>120</v>
      </c>
      <c r="AT161" s="3"/>
      <c r="AU161" s="25"/>
    </row>
    <row r="162" spans="1:47" ht="15">
      <c r="A162" s="13" t="s">
        <v>54</v>
      </c>
      <c r="B162" s="90">
        <v>9</v>
      </c>
      <c r="C162" s="6"/>
      <c r="D162" s="6"/>
      <c r="E162" s="6"/>
      <c r="F162" s="41"/>
      <c r="G162" s="6"/>
      <c r="H162" s="6"/>
      <c r="I162" s="6"/>
      <c r="J162" s="6"/>
      <c r="K162" s="6">
        <v>20</v>
      </c>
      <c r="L162" s="6"/>
      <c r="M162" s="6"/>
      <c r="N162" s="6"/>
      <c r="O162" s="6"/>
      <c r="P162" s="8"/>
      <c r="Q162" s="8"/>
      <c r="R162" s="41"/>
      <c r="S162" s="6"/>
      <c r="T162" s="44">
        <f t="shared" si="8"/>
        <v>20</v>
      </c>
      <c r="U162" s="6">
        <f>T162+T163</f>
        <v>20</v>
      </c>
      <c r="V162" s="3"/>
      <c r="W162" s="25"/>
      <c r="X162" s="5"/>
      <c r="Y162" s="13" t="s">
        <v>54</v>
      </c>
      <c r="Z162" s="100">
        <v>9</v>
      </c>
      <c r="AA162" s="60"/>
      <c r="AB162" s="6"/>
      <c r="AC162" s="6"/>
      <c r="AD162" s="6"/>
      <c r="AE162" s="6"/>
      <c r="AF162" s="6"/>
      <c r="AG162" s="6"/>
      <c r="AH162" s="60"/>
      <c r="AI162" s="6"/>
      <c r="AJ162" s="6">
        <v>20</v>
      </c>
      <c r="AK162" s="6"/>
      <c r="AL162" s="6"/>
      <c r="AM162" s="6"/>
      <c r="AN162" s="6"/>
      <c r="AO162" s="8"/>
      <c r="AP162" s="9"/>
      <c r="AQ162" s="9"/>
      <c r="AR162" s="44">
        <f t="shared" si="9"/>
        <v>20</v>
      </c>
      <c r="AS162" s="6">
        <f>AR162+AR163</f>
        <v>20</v>
      </c>
      <c r="AT162" s="3"/>
      <c r="AU162" s="25"/>
    </row>
    <row r="163" spans="1:47" ht="15">
      <c r="A163" s="13" t="s">
        <v>55</v>
      </c>
      <c r="B163" s="90"/>
      <c r="C163" s="6"/>
      <c r="D163" s="6"/>
      <c r="E163" s="6"/>
      <c r="F163" s="41"/>
      <c r="G163" s="6"/>
      <c r="H163" s="6"/>
      <c r="I163" s="6"/>
      <c r="J163" s="6"/>
      <c r="K163" s="6"/>
      <c r="L163" s="6"/>
      <c r="M163" s="6"/>
      <c r="N163" s="6"/>
      <c r="O163" s="6"/>
      <c r="P163" s="8"/>
      <c r="Q163" s="8"/>
      <c r="R163" s="41"/>
      <c r="S163" s="6"/>
      <c r="T163" s="44">
        <f t="shared" si="8"/>
        <v>0</v>
      </c>
      <c r="U163" s="6"/>
      <c r="V163" s="3"/>
      <c r="W163" s="25"/>
      <c r="X163" s="5"/>
      <c r="Y163" s="13" t="s">
        <v>55</v>
      </c>
      <c r="Z163" s="100"/>
      <c r="AA163" s="60"/>
      <c r="AB163" s="6"/>
      <c r="AC163" s="6"/>
      <c r="AD163" s="6"/>
      <c r="AE163" s="6"/>
      <c r="AF163" s="6"/>
      <c r="AG163" s="6"/>
      <c r="AH163" s="60"/>
      <c r="AI163" s="6"/>
      <c r="AJ163" s="6"/>
      <c r="AK163" s="6"/>
      <c r="AL163" s="6"/>
      <c r="AM163" s="6"/>
      <c r="AN163" s="6"/>
      <c r="AO163" s="8"/>
      <c r="AP163" s="9"/>
      <c r="AQ163" s="9"/>
      <c r="AR163" s="44">
        <f t="shared" si="9"/>
        <v>0</v>
      </c>
      <c r="AS163" s="6"/>
      <c r="AT163" s="3"/>
      <c r="AU163" s="25"/>
    </row>
    <row r="164" spans="1:47" ht="15">
      <c r="A164" s="13" t="s">
        <v>56</v>
      </c>
      <c r="B164" s="90">
        <v>120</v>
      </c>
      <c r="C164" s="6"/>
      <c r="D164" s="6"/>
      <c r="E164" s="6"/>
      <c r="F164" s="41"/>
      <c r="G164" s="6"/>
      <c r="H164" s="6"/>
      <c r="I164" s="6"/>
      <c r="J164" s="6"/>
      <c r="K164" s="6"/>
      <c r="L164" s="6"/>
      <c r="M164" s="6"/>
      <c r="N164" s="6"/>
      <c r="O164" s="6"/>
      <c r="P164" s="8"/>
      <c r="Q164" s="8"/>
      <c r="R164" s="41"/>
      <c r="S164" s="6"/>
      <c r="T164" s="44">
        <f t="shared" si="8"/>
        <v>0</v>
      </c>
      <c r="U164" s="6">
        <f>T164+T165</f>
        <v>0</v>
      </c>
      <c r="V164" s="3"/>
      <c r="W164" s="25"/>
      <c r="X164" s="5"/>
      <c r="Y164" s="13" t="s">
        <v>56</v>
      </c>
      <c r="Z164" s="100">
        <v>120</v>
      </c>
      <c r="AA164" s="60"/>
      <c r="AB164" s="6"/>
      <c r="AC164" s="6"/>
      <c r="AD164" s="6"/>
      <c r="AE164" s="6"/>
      <c r="AF164" s="6"/>
      <c r="AG164" s="6"/>
      <c r="AH164" s="60"/>
      <c r="AI164" s="6"/>
      <c r="AJ164" s="6"/>
      <c r="AK164" s="6"/>
      <c r="AL164" s="6"/>
      <c r="AM164" s="6"/>
      <c r="AN164" s="6"/>
      <c r="AO164" s="8"/>
      <c r="AP164" s="9"/>
      <c r="AQ164" s="9"/>
      <c r="AR164" s="44">
        <f t="shared" si="9"/>
        <v>0</v>
      </c>
      <c r="AS164" s="6">
        <f>AR164+AR165</f>
        <v>0</v>
      </c>
      <c r="AT164" s="3"/>
      <c r="AU164" s="25"/>
    </row>
    <row r="165" spans="1:47" ht="15">
      <c r="A165" s="13" t="s">
        <v>57</v>
      </c>
      <c r="B165" s="90"/>
      <c r="C165" s="6"/>
      <c r="D165" s="6"/>
      <c r="E165" s="6"/>
      <c r="F165" s="41"/>
      <c r="G165" s="6"/>
      <c r="H165" s="6"/>
      <c r="I165" s="6"/>
      <c r="J165" s="6"/>
      <c r="K165" s="6"/>
      <c r="L165" s="6"/>
      <c r="M165" s="6"/>
      <c r="N165" s="6"/>
      <c r="O165" s="6"/>
      <c r="P165" s="8"/>
      <c r="Q165" s="8"/>
      <c r="R165" s="41"/>
      <c r="S165" s="6"/>
      <c r="T165" s="44">
        <f t="shared" si="8"/>
        <v>0</v>
      </c>
      <c r="U165" s="6"/>
      <c r="V165" s="3"/>
      <c r="W165" s="25"/>
      <c r="X165" s="5"/>
      <c r="Y165" s="13" t="s">
        <v>57</v>
      </c>
      <c r="Z165" s="100"/>
      <c r="AA165" s="60"/>
      <c r="AB165" s="6"/>
      <c r="AC165" s="6"/>
      <c r="AD165" s="6"/>
      <c r="AE165" s="6"/>
      <c r="AF165" s="6"/>
      <c r="AG165" s="6"/>
      <c r="AH165" s="60"/>
      <c r="AI165" s="6"/>
      <c r="AJ165" s="6"/>
      <c r="AK165" s="6"/>
      <c r="AL165" s="6"/>
      <c r="AM165" s="6"/>
      <c r="AN165" s="6"/>
      <c r="AO165" s="8"/>
      <c r="AP165" s="9"/>
      <c r="AQ165" s="9"/>
      <c r="AR165" s="44">
        <f t="shared" si="9"/>
        <v>0</v>
      </c>
      <c r="AS165" s="6"/>
      <c r="AT165" s="3"/>
      <c r="AU165" s="25"/>
    </row>
    <row r="166" spans="1:47" ht="15">
      <c r="A166" s="13" t="s">
        <v>58</v>
      </c>
      <c r="B166" s="90">
        <v>150</v>
      </c>
      <c r="C166" s="6"/>
      <c r="D166" s="6"/>
      <c r="E166" s="6"/>
      <c r="F166" s="41"/>
      <c r="G166" s="6"/>
      <c r="H166" s="6">
        <v>21.4</v>
      </c>
      <c r="I166" s="6"/>
      <c r="J166" s="6">
        <v>205.2</v>
      </c>
      <c r="K166" s="6"/>
      <c r="L166" s="6"/>
      <c r="M166" s="6"/>
      <c r="N166" s="6"/>
      <c r="O166" s="6"/>
      <c r="P166" s="8"/>
      <c r="Q166" s="8"/>
      <c r="R166" s="41"/>
      <c r="S166" s="6"/>
      <c r="T166" s="44">
        <f t="shared" si="8"/>
        <v>226.6</v>
      </c>
      <c r="U166" s="6">
        <f>T166</f>
        <v>226.6</v>
      </c>
      <c r="V166" s="3"/>
      <c r="W166" s="25"/>
      <c r="X166" s="5"/>
      <c r="Y166" s="13" t="s">
        <v>58</v>
      </c>
      <c r="Z166" s="100">
        <v>150</v>
      </c>
      <c r="AA166" s="60"/>
      <c r="AB166" s="6"/>
      <c r="AC166" s="6"/>
      <c r="AD166" s="6"/>
      <c r="AE166" s="6"/>
      <c r="AF166" s="6"/>
      <c r="AG166" s="6">
        <v>53.4</v>
      </c>
      <c r="AH166" s="60"/>
      <c r="AI166" s="6"/>
      <c r="AJ166" s="6"/>
      <c r="AK166" s="6"/>
      <c r="AL166" s="6"/>
      <c r="AM166" s="6"/>
      <c r="AN166" s="6"/>
      <c r="AO166" s="8"/>
      <c r="AP166" s="9"/>
      <c r="AQ166" s="9"/>
      <c r="AR166" s="44">
        <f t="shared" si="9"/>
        <v>53.4</v>
      </c>
      <c r="AS166" s="6">
        <f>AR166</f>
        <v>53.4</v>
      </c>
      <c r="AT166" s="3"/>
      <c r="AU166" s="25"/>
    </row>
    <row r="167" spans="1:47" ht="15">
      <c r="A167" s="13" t="s">
        <v>59</v>
      </c>
      <c r="B167" s="90">
        <v>210</v>
      </c>
      <c r="C167" s="6"/>
      <c r="D167" s="6"/>
      <c r="E167" s="6"/>
      <c r="F167" s="41"/>
      <c r="G167" s="6"/>
      <c r="H167" s="6"/>
      <c r="I167" s="6"/>
      <c r="J167" s="6"/>
      <c r="K167" s="6"/>
      <c r="L167" s="6"/>
      <c r="M167" s="6"/>
      <c r="N167" s="6"/>
      <c r="O167" s="6"/>
      <c r="P167" s="8"/>
      <c r="Q167" s="8"/>
      <c r="R167" s="41"/>
      <c r="S167" s="6"/>
      <c r="T167" s="44">
        <f t="shared" si="8"/>
        <v>0</v>
      </c>
      <c r="U167" s="6">
        <f>T168+T169+T170+T171+T172+T173+T174+T175+T176</f>
        <v>151.6</v>
      </c>
      <c r="V167" s="3"/>
      <c r="W167" s="25"/>
      <c r="X167" s="5"/>
      <c r="Y167" s="13" t="s">
        <v>59</v>
      </c>
      <c r="Z167" s="100">
        <v>210</v>
      </c>
      <c r="AA167" s="60"/>
      <c r="AB167" s="6"/>
      <c r="AC167" s="6"/>
      <c r="AD167" s="6"/>
      <c r="AE167" s="6"/>
      <c r="AF167" s="6"/>
      <c r="AG167" s="6"/>
      <c r="AH167" s="60"/>
      <c r="AI167" s="6"/>
      <c r="AJ167" s="6"/>
      <c r="AK167" s="6"/>
      <c r="AL167" s="6"/>
      <c r="AM167" s="6"/>
      <c r="AN167" s="6"/>
      <c r="AO167" s="8"/>
      <c r="AP167" s="9"/>
      <c r="AQ167" s="9"/>
      <c r="AR167" s="44">
        <f t="shared" si="9"/>
        <v>0</v>
      </c>
      <c r="AS167" s="6">
        <f>AR168+AR169+AR170+AR171+AR172+AR173+AR174+AR175+AR176</f>
        <v>149.1</v>
      </c>
      <c r="AT167" s="3"/>
      <c r="AU167" s="25"/>
    </row>
    <row r="168" spans="1:47" ht="15">
      <c r="A168" s="13" t="s">
        <v>60</v>
      </c>
      <c r="B168" s="90"/>
      <c r="C168" s="6"/>
      <c r="D168" s="6"/>
      <c r="E168" s="6"/>
      <c r="F168" s="41"/>
      <c r="G168" s="6"/>
      <c r="H168" s="6">
        <v>20</v>
      </c>
      <c r="I168" s="6"/>
      <c r="J168" s="6"/>
      <c r="K168" s="6"/>
      <c r="L168" s="6"/>
      <c r="M168" s="6"/>
      <c r="N168" s="6"/>
      <c r="O168" s="6"/>
      <c r="P168" s="8"/>
      <c r="Q168" s="8"/>
      <c r="R168" s="41"/>
      <c r="S168" s="6"/>
      <c r="T168" s="44">
        <f t="shared" si="8"/>
        <v>20</v>
      </c>
      <c r="U168" s="6"/>
      <c r="V168" s="3"/>
      <c r="W168" s="25"/>
      <c r="X168" s="5"/>
      <c r="Y168" s="13" t="s">
        <v>60</v>
      </c>
      <c r="Z168" s="100"/>
      <c r="AA168" s="60"/>
      <c r="AB168" s="6"/>
      <c r="AC168" s="6"/>
      <c r="AD168" s="6"/>
      <c r="AE168" s="6"/>
      <c r="AF168" s="6"/>
      <c r="AG168" s="6">
        <v>20</v>
      </c>
      <c r="AH168" s="60"/>
      <c r="AI168" s="6"/>
      <c r="AJ168" s="6"/>
      <c r="AK168" s="6"/>
      <c r="AL168" s="6"/>
      <c r="AM168" s="6"/>
      <c r="AN168" s="6"/>
      <c r="AO168" s="8"/>
      <c r="AP168" s="9"/>
      <c r="AQ168" s="9"/>
      <c r="AR168" s="44">
        <f t="shared" si="9"/>
        <v>20</v>
      </c>
      <c r="AS168" s="6"/>
      <c r="AT168" s="3"/>
      <c r="AU168" s="25"/>
    </row>
    <row r="169" spans="1:47" ht="15">
      <c r="A169" s="13" t="s">
        <v>61</v>
      </c>
      <c r="B169" s="90"/>
      <c r="C169" s="6"/>
      <c r="D169" s="6"/>
      <c r="E169" s="6"/>
      <c r="F169" s="41"/>
      <c r="G169" s="6"/>
      <c r="H169" s="6">
        <v>9.6</v>
      </c>
      <c r="I169" s="6"/>
      <c r="J169" s="6"/>
      <c r="K169" s="6"/>
      <c r="L169" s="6"/>
      <c r="M169" s="6"/>
      <c r="N169" s="6"/>
      <c r="O169" s="6"/>
      <c r="P169" s="8"/>
      <c r="Q169" s="8"/>
      <c r="R169" s="41"/>
      <c r="S169" s="6"/>
      <c r="T169" s="44">
        <f t="shared" si="8"/>
        <v>9.6</v>
      </c>
      <c r="U169" s="6"/>
      <c r="V169" s="3"/>
      <c r="W169" s="25"/>
      <c r="X169" s="5"/>
      <c r="Y169" s="13" t="s">
        <v>61</v>
      </c>
      <c r="Z169" s="100"/>
      <c r="AA169" s="60"/>
      <c r="AB169" s="6"/>
      <c r="AC169" s="6"/>
      <c r="AD169" s="6"/>
      <c r="AE169" s="6"/>
      <c r="AF169" s="6"/>
      <c r="AG169" s="6">
        <v>9.6</v>
      </c>
      <c r="AH169" s="60">
        <v>20.4</v>
      </c>
      <c r="AI169" s="6"/>
      <c r="AJ169" s="6"/>
      <c r="AK169" s="6"/>
      <c r="AL169" s="6"/>
      <c r="AM169" s="6"/>
      <c r="AN169" s="6"/>
      <c r="AO169" s="8"/>
      <c r="AP169" s="9"/>
      <c r="AQ169" s="9"/>
      <c r="AR169" s="44">
        <f t="shared" si="9"/>
        <v>30</v>
      </c>
      <c r="AS169" s="6"/>
      <c r="AT169" s="3"/>
      <c r="AU169" s="25"/>
    </row>
    <row r="170" spans="1:47" ht="15">
      <c r="A170" s="13" t="s">
        <v>62</v>
      </c>
      <c r="B170" s="90"/>
      <c r="C170" s="6"/>
      <c r="D170" s="6"/>
      <c r="E170" s="6"/>
      <c r="F170" s="41"/>
      <c r="G170" s="6"/>
      <c r="H170" s="6">
        <v>10</v>
      </c>
      <c r="I170" s="6"/>
      <c r="J170" s="6"/>
      <c r="K170" s="6"/>
      <c r="L170" s="6"/>
      <c r="M170" s="6"/>
      <c r="N170" s="6"/>
      <c r="O170" s="6"/>
      <c r="P170" s="8"/>
      <c r="Q170" s="8"/>
      <c r="R170" s="41"/>
      <c r="S170" s="6"/>
      <c r="T170" s="44">
        <f t="shared" si="8"/>
        <v>10</v>
      </c>
      <c r="U170" s="6"/>
      <c r="V170" s="3"/>
      <c r="W170" s="25"/>
      <c r="X170" s="5"/>
      <c r="Y170" s="13" t="s">
        <v>62</v>
      </c>
      <c r="Z170" s="100"/>
      <c r="AA170" s="60"/>
      <c r="AB170" s="6"/>
      <c r="AC170" s="6"/>
      <c r="AD170" s="6"/>
      <c r="AE170" s="6"/>
      <c r="AF170" s="6"/>
      <c r="AG170" s="6">
        <v>10</v>
      </c>
      <c r="AH170" s="60">
        <v>5.6</v>
      </c>
      <c r="AI170" s="6"/>
      <c r="AJ170" s="6"/>
      <c r="AK170" s="6"/>
      <c r="AL170" s="6"/>
      <c r="AM170" s="6"/>
      <c r="AN170" s="6"/>
      <c r="AO170" s="8"/>
      <c r="AP170" s="9"/>
      <c r="AQ170" s="9"/>
      <c r="AR170" s="44">
        <f t="shared" si="9"/>
        <v>15.6</v>
      </c>
      <c r="AS170" s="6"/>
      <c r="AT170" s="3"/>
      <c r="AU170" s="25"/>
    </row>
    <row r="171" spans="1:47" ht="15">
      <c r="A171" s="13" t="s">
        <v>63</v>
      </c>
      <c r="B171" s="90"/>
      <c r="C171" s="6"/>
      <c r="D171" s="6"/>
      <c r="E171" s="6"/>
      <c r="F171" s="41"/>
      <c r="G171" s="6"/>
      <c r="H171" s="6">
        <v>40</v>
      </c>
      <c r="I171" s="6"/>
      <c r="J171" s="6"/>
      <c r="K171" s="6"/>
      <c r="L171" s="6"/>
      <c r="M171" s="6"/>
      <c r="N171" s="6"/>
      <c r="O171" s="6"/>
      <c r="P171" s="8"/>
      <c r="Q171" s="8"/>
      <c r="R171" s="41"/>
      <c r="S171" s="6"/>
      <c r="T171" s="44">
        <f t="shared" si="8"/>
        <v>40</v>
      </c>
      <c r="U171" s="6"/>
      <c r="V171" s="3"/>
      <c r="W171" s="25"/>
      <c r="X171" s="5"/>
      <c r="Y171" s="13" t="s">
        <v>63</v>
      </c>
      <c r="Z171" s="100"/>
      <c r="AA171" s="60"/>
      <c r="AB171" s="6"/>
      <c r="AC171" s="6"/>
      <c r="AD171" s="6"/>
      <c r="AE171" s="6"/>
      <c r="AF171" s="6"/>
      <c r="AG171" s="6"/>
      <c r="AH171" s="60"/>
      <c r="AI171" s="6"/>
      <c r="AJ171" s="6"/>
      <c r="AK171" s="6"/>
      <c r="AL171" s="6"/>
      <c r="AM171" s="6"/>
      <c r="AN171" s="6"/>
      <c r="AO171" s="8"/>
      <c r="AP171" s="9"/>
      <c r="AQ171" s="9"/>
      <c r="AR171" s="44">
        <f t="shared" si="9"/>
        <v>0</v>
      </c>
      <c r="AS171" s="6"/>
      <c r="AT171" s="3"/>
      <c r="AU171" s="25"/>
    </row>
    <row r="172" spans="1:47" ht="15">
      <c r="A172" s="13" t="s">
        <v>64</v>
      </c>
      <c r="B172" s="90"/>
      <c r="C172" s="6"/>
      <c r="D172" s="6"/>
      <c r="E172" s="6"/>
      <c r="F172" s="41"/>
      <c r="G172" s="6">
        <v>66</v>
      </c>
      <c r="H172" s="6"/>
      <c r="I172" s="6"/>
      <c r="J172" s="6"/>
      <c r="K172" s="6"/>
      <c r="L172" s="6"/>
      <c r="M172" s="6"/>
      <c r="N172" s="6"/>
      <c r="O172" s="6"/>
      <c r="P172" s="8"/>
      <c r="Q172" s="8"/>
      <c r="R172" s="41"/>
      <c r="S172" s="6"/>
      <c r="T172" s="44">
        <f t="shared" si="8"/>
        <v>66</v>
      </c>
      <c r="U172" s="6"/>
      <c r="V172" s="3"/>
      <c r="W172" s="25"/>
      <c r="X172" s="5"/>
      <c r="Y172" s="13" t="s">
        <v>64</v>
      </c>
      <c r="Z172" s="100"/>
      <c r="AA172" s="60"/>
      <c r="AB172" s="6"/>
      <c r="AC172" s="6"/>
      <c r="AD172" s="6"/>
      <c r="AE172" s="6"/>
      <c r="AF172" s="6"/>
      <c r="AG172" s="6"/>
      <c r="AH172" s="60"/>
      <c r="AI172" s="6"/>
      <c r="AJ172" s="6"/>
      <c r="AK172" s="6"/>
      <c r="AL172" s="6"/>
      <c r="AM172" s="6"/>
      <c r="AN172" s="6"/>
      <c r="AO172" s="8"/>
      <c r="AP172" s="9"/>
      <c r="AQ172" s="9"/>
      <c r="AR172" s="44">
        <f t="shared" si="9"/>
        <v>0</v>
      </c>
      <c r="AS172" s="6"/>
      <c r="AT172" s="3"/>
      <c r="AU172" s="25"/>
    </row>
    <row r="173" spans="1:47" ht="15">
      <c r="A173" s="13" t="s">
        <v>65</v>
      </c>
      <c r="B173" s="90"/>
      <c r="C173" s="6"/>
      <c r="D173" s="6"/>
      <c r="E173" s="6"/>
      <c r="F173" s="41"/>
      <c r="G173" s="6"/>
      <c r="H173" s="6"/>
      <c r="I173" s="6"/>
      <c r="J173" s="6"/>
      <c r="K173" s="6"/>
      <c r="L173" s="6"/>
      <c r="M173" s="6"/>
      <c r="N173" s="6"/>
      <c r="O173" s="6"/>
      <c r="P173" s="8"/>
      <c r="Q173" s="8"/>
      <c r="R173" s="41"/>
      <c r="S173" s="6"/>
      <c r="T173" s="44">
        <f t="shared" si="8"/>
        <v>0</v>
      </c>
      <c r="U173" s="6"/>
      <c r="V173" s="3"/>
      <c r="W173" s="25"/>
      <c r="X173" s="5"/>
      <c r="Y173" s="13" t="s">
        <v>65</v>
      </c>
      <c r="Z173" s="100"/>
      <c r="AA173" s="60"/>
      <c r="AB173" s="6"/>
      <c r="AC173" s="6"/>
      <c r="AD173" s="6"/>
      <c r="AE173" s="6"/>
      <c r="AF173" s="6"/>
      <c r="AG173" s="6"/>
      <c r="AH173" s="60"/>
      <c r="AI173" s="6"/>
      <c r="AJ173" s="6"/>
      <c r="AK173" s="6"/>
      <c r="AL173" s="6"/>
      <c r="AM173" s="6"/>
      <c r="AN173" s="6"/>
      <c r="AO173" s="8"/>
      <c r="AP173" s="9"/>
      <c r="AQ173" s="9"/>
      <c r="AR173" s="44">
        <f t="shared" si="9"/>
        <v>0</v>
      </c>
      <c r="AS173" s="6"/>
      <c r="AT173" s="3"/>
      <c r="AU173" s="25"/>
    </row>
    <row r="174" spans="1:47" ht="15">
      <c r="A174" s="13" t="s">
        <v>66</v>
      </c>
      <c r="B174" s="90"/>
      <c r="C174" s="6"/>
      <c r="D174" s="6"/>
      <c r="E174" s="6"/>
      <c r="F174" s="41"/>
      <c r="G174" s="6"/>
      <c r="H174" s="6"/>
      <c r="I174" s="6"/>
      <c r="J174" s="6"/>
      <c r="K174" s="6"/>
      <c r="L174" s="6"/>
      <c r="M174" s="6"/>
      <c r="N174" s="6"/>
      <c r="O174" s="6"/>
      <c r="P174" s="8"/>
      <c r="Q174" s="8"/>
      <c r="R174" s="41"/>
      <c r="S174" s="6"/>
      <c r="T174" s="44">
        <f t="shared" si="8"/>
        <v>0</v>
      </c>
      <c r="U174" s="6"/>
      <c r="V174" s="3"/>
      <c r="W174" s="25"/>
      <c r="X174" s="5"/>
      <c r="Y174" s="13" t="s">
        <v>66</v>
      </c>
      <c r="Z174" s="100"/>
      <c r="AA174" s="60"/>
      <c r="AB174" s="6"/>
      <c r="AC174" s="6"/>
      <c r="AD174" s="6"/>
      <c r="AE174" s="6"/>
      <c r="AF174" s="6">
        <v>63</v>
      </c>
      <c r="AG174" s="6"/>
      <c r="AH174" s="60"/>
      <c r="AI174" s="6"/>
      <c r="AJ174" s="6"/>
      <c r="AK174" s="6"/>
      <c r="AL174" s="6"/>
      <c r="AM174" s="6"/>
      <c r="AN174" s="6"/>
      <c r="AO174" s="8"/>
      <c r="AP174" s="9"/>
      <c r="AQ174" s="9"/>
      <c r="AR174" s="44">
        <f t="shared" si="9"/>
        <v>63</v>
      </c>
      <c r="AS174" s="6"/>
      <c r="AT174" s="3"/>
      <c r="AU174" s="25"/>
    </row>
    <row r="175" spans="1:47" ht="15">
      <c r="A175" s="13" t="s">
        <v>67</v>
      </c>
      <c r="B175" s="90"/>
      <c r="C175" s="6"/>
      <c r="D175" s="6"/>
      <c r="E175" s="6"/>
      <c r="F175" s="41"/>
      <c r="G175" s="6"/>
      <c r="H175" s="6"/>
      <c r="I175" s="6"/>
      <c r="J175" s="6"/>
      <c r="K175" s="6"/>
      <c r="L175" s="6"/>
      <c r="M175" s="6"/>
      <c r="N175" s="6"/>
      <c r="O175" s="6"/>
      <c r="P175" s="8"/>
      <c r="Q175" s="8"/>
      <c r="R175" s="41"/>
      <c r="S175" s="6"/>
      <c r="T175" s="44">
        <f t="shared" si="8"/>
        <v>0</v>
      </c>
      <c r="U175" s="6"/>
      <c r="V175" s="3"/>
      <c r="W175" s="25"/>
      <c r="X175" s="5"/>
      <c r="Y175" s="13" t="s">
        <v>67</v>
      </c>
      <c r="Z175" s="100"/>
      <c r="AA175" s="60"/>
      <c r="AB175" s="6"/>
      <c r="AC175" s="6"/>
      <c r="AD175" s="6"/>
      <c r="AE175" s="6"/>
      <c r="AF175" s="6"/>
      <c r="AG175" s="6">
        <v>9.2</v>
      </c>
      <c r="AH175" s="60"/>
      <c r="AI175" s="6"/>
      <c r="AJ175" s="6"/>
      <c r="AK175" s="6"/>
      <c r="AL175" s="6"/>
      <c r="AM175" s="6"/>
      <c r="AN175" s="6"/>
      <c r="AO175" s="8"/>
      <c r="AP175" s="9"/>
      <c r="AQ175" s="9"/>
      <c r="AR175" s="44">
        <f t="shared" si="9"/>
        <v>9.2</v>
      </c>
      <c r="AS175" s="6"/>
      <c r="AT175" s="3"/>
      <c r="AU175" s="25"/>
    </row>
    <row r="176" spans="1:47" ht="15">
      <c r="A176" s="13" t="s">
        <v>68</v>
      </c>
      <c r="B176" s="90"/>
      <c r="C176" s="6"/>
      <c r="D176" s="6"/>
      <c r="E176" s="6"/>
      <c r="F176" s="41"/>
      <c r="G176" s="6"/>
      <c r="H176" s="6">
        <v>6</v>
      </c>
      <c r="I176" s="6"/>
      <c r="J176" s="6"/>
      <c r="K176" s="6"/>
      <c r="L176" s="6"/>
      <c r="M176" s="6"/>
      <c r="N176" s="6"/>
      <c r="O176" s="6"/>
      <c r="P176" s="8"/>
      <c r="Q176" s="8"/>
      <c r="R176" s="41"/>
      <c r="S176" s="6"/>
      <c r="T176" s="44">
        <f t="shared" si="8"/>
        <v>6</v>
      </c>
      <c r="U176" s="6"/>
      <c r="V176" s="3"/>
      <c r="W176" s="25"/>
      <c r="X176" s="5"/>
      <c r="Y176" s="13" t="s">
        <v>68</v>
      </c>
      <c r="Z176" s="100"/>
      <c r="AA176" s="60"/>
      <c r="AB176" s="6"/>
      <c r="AC176" s="6"/>
      <c r="AD176" s="6"/>
      <c r="AE176" s="6"/>
      <c r="AF176" s="6"/>
      <c r="AG176" s="6"/>
      <c r="AH176" s="60">
        <v>11.3</v>
      </c>
      <c r="AI176" s="6"/>
      <c r="AJ176" s="6"/>
      <c r="AK176" s="6"/>
      <c r="AL176" s="6"/>
      <c r="AM176" s="6"/>
      <c r="AN176" s="6"/>
      <c r="AO176" s="8"/>
      <c r="AP176" s="9"/>
      <c r="AQ176" s="9"/>
      <c r="AR176" s="44">
        <f t="shared" si="9"/>
        <v>11.3</v>
      </c>
      <c r="AS176" s="6"/>
      <c r="AT176" s="3"/>
      <c r="AU176" s="25"/>
    </row>
    <row r="177" spans="1:47" ht="15">
      <c r="A177" s="13" t="s">
        <v>11</v>
      </c>
      <c r="B177" s="90">
        <v>90</v>
      </c>
      <c r="C177" s="6"/>
      <c r="D177" s="6"/>
      <c r="E177" s="6">
        <v>60</v>
      </c>
      <c r="F177" s="41"/>
      <c r="G177" s="6"/>
      <c r="H177" s="6"/>
      <c r="I177" s="6"/>
      <c r="J177" s="6"/>
      <c r="K177" s="6"/>
      <c r="L177" s="6"/>
      <c r="M177" s="6"/>
      <c r="N177" s="6">
        <v>30</v>
      </c>
      <c r="O177" s="6"/>
      <c r="P177" s="8"/>
      <c r="Q177" s="8"/>
      <c r="R177" s="41"/>
      <c r="S177" s="6"/>
      <c r="T177" s="44">
        <f t="shared" si="8"/>
        <v>90</v>
      </c>
      <c r="U177" s="6">
        <f>T177</f>
        <v>90</v>
      </c>
      <c r="V177" s="3"/>
      <c r="W177" s="25"/>
      <c r="X177" s="5"/>
      <c r="Y177" s="13" t="s">
        <v>11</v>
      </c>
      <c r="Z177" s="100">
        <v>90</v>
      </c>
      <c r="AA177" s="60"/>
      <c r="AB177" s="6"/>
      <c r="AC177" s="6"/>
      <c r="AD177" s="6">
        <v>60</v>
      </c>
      <c r="AE177" s="6"/>
      <c r="AF177" s="6"/>
      <c r="AG177" s="6"/>
      <c r="AH177" s="60">
        <v>10.5</v>
      </c>
      <c r="AI177" s="6"/>
      <c r="AJ177" s="6"/>
      <c r="AK177" s="6"/>
      <c r="AL177" s="6"/>
      <c r="AM177" s="6">
        <v>30</v>
      </c>
      <c r="AN177" s="6"/>
      <c r="AO177" s="8"/>
      <c r="AP177" s="9"/>
      <c r="AQ177" s="9"/>
      <c r="AR177" s="44">
        <f t="shared" si="9"/>
        <v>100.5</v>
      </c>
      <c r="AS177" s="6">
        <f>AR177</f>
        <v>100.5</v>
      </c>
      <c r="AT177" s="3"/>
      <c r="AU177" s="25"/>
    </row>
    <row r="178" spans="1:47" ht="15">
      <c r="A178" s="13" t="s">
        <v>10</v>
      </c>
      <c r="B178" s="90">
        <v>48</v>
      </c>
      <c r="C178" s="6"/>
      <c r="D178" s="6"/>
      <c r="E178" s="6"/>
      <c r="F178" s="41"/>
      <c r="G178" s="6"/>
      <c r="H178" s="6"/>
      <c r="I178" s="6"/>
      <c r="J178" s="6"/>
      <c r="K178" s="6"/>
      <c r="L178" s="6">
        <v>45</v>
      </c>
      <c r="M178" s="6"/>
      <c r="N178" s="6"/>
      <c r="O178" s="6"/>
      <c r="P178" s="8"/>
      <c r="Q178" s="8"/>
      <c r="R178" s="41"/>
      <c r="S178" s="6"/>
      <c r="T178" s="44">
        <f t="shared" si="8"/>
        <v>45</v>
      </c>
      <c r="U178" s="6">
        <f aca="true" t="shared" si="10" ref="U178:U183">T178</f>
        <v>45</v>
      </c>
      <c r="V178" s="3"/>
      <c r="W178" s="25"/>
      <c r="X178" s="5"/>
      <c r="Y178" s="13" t="s">
        <v>10</v>
      </c>
      <c r="Z178" s="100">
        <v>48</v>
      </c>
      <c r="AA178" s="60"/>
      <c r="AB178" s="6"/>
      <c r="AC178" s="6"/>
      <c r="AD178" s="6"/>
      <c r="AE178" s="6"/>
      <c r="AF178" s="6"/>
      <c r="AG178" s="6"/>
      <c r="AH178" s="24"/>
      <c r="AI178" s="6"/>
      <c r="AJ178" s="6"/>
      <c r="AK178" s="6">
        <v>50</v>
      </c>
      <c r="AL178" s="6"/>
      <c r="AM178" s="6"/>
      <c r="AN178" s="6"/>
      <c r="AO178" s="8"/>
      <c r="AP178" s="9"/>
      <c r="AQ178" s="9"/>
      <c r="AR178" s="44">
        <f t="shared" si="9"/>
        <v>50</v>
      </c>
      <c r="AS178" s="6">
        <f aca="true" t="shared" si="11" ref="AS178:AS183">AR178</f>
        <v>50</v>
      </c>
      <c r="AT178" s="3"/>
      <c r="AU178" s="25"/>
    </row>
    <row r="179" spans="1:47" ht="15">
      <c r="A179" s="13" t="s">
        <v>69</v>
      </c>
      <c r="B179" s="90">
        <v>0.24</v>
      </c>
      <c r="C179" s="6"/>
      <c r="D179" s="6">
        <v>0.4</v>
      </c>
      <c r="E179" s="6"/>
      <c r="F179" s="41"/>
      <c r="G179" s="6"/>
      <c r="H179" s="6"/>
      <c r="I179" s="6"/>
      <c r="J179" s="6"/>
      <c r="K179" s="6"/>
      <c r="L179" s="6"/>
      <c r="M179" s="6"/>
      <c r="N179" s="6"/>
      <c r="O179" s="6"/>
      <c r="P179" s="8"/>
      <c r="Q179" s="8"/>
      <c r="R179" s="41"/>
      <c r="S179" s="6"/>
      <c r="T179" s="44">
        <f t="shared" si="8"/>
        <v>0.4</v>
      </c>
      <c r="U179" s="6">
        <f t="shared" si="10"/>
        <v>0.4</v>
      </c>
      <c r="V179" s="3"/>
      <c r="W179" s="25"/>
      <c r="X179" s="5"/>
      <c r="Y179" s="13" t="s">
        <v>69</v>
      </c>
      <c r="Z179" s="100">
        <v>0.24</v>
      </c>
      <c r="AA179" s="24"/>
      <c r="AB179" s="6"/>
      <c r="AC179" s="6">
        <v>0.4</v>
      </c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8"/>
      <c r="AP179" s="9"/>
      <c r="AQ179" s="9"/>
      <c r="AR179" s="44">
        <f t="shared" si="9"/>
        <v>0.4</v>
      </c>
      <c r="AS179" s="6">
        <f t="shared" si="11"/>
        <v>0.4</v>
      </c>
      <c r="AT179" s="3"/>
      <c r="AU179" s="25"/>
    </row>
    <row r="180" spans="1:47" ht="15">
      <c r="A180" s="13" t="s">
        <v>70</v>
      </c>
      <c r="B180" s="90">
        <v>0.72</v>
      </c>
      <c r="C180" s="24"/>
      <c r="D180" s="24"/>
      <c r="E180" s="24"/>
      <c r="F180" s="41"/>
      <c r="G180" s="24"/>
      <c r="H180" s="24"/>
      <c r="I180" s="24"/>
      <c r="J180" s="24"/>
      <c r="K180" s="24"/>
      <c r="L180" s="24"/>
      <c r="M180" s="24"/>
      <c r="N180" s="6"/>
      <c r="O180" s="6"/>
      <c r="P180" s="8"/>
      <c r="Q180" s="8"/>
      <c r="R180" s="41"/>
      <c r="S180" s="6"/>
      <c r="T180" s="44">
        <f t="shared" si="8"/>
        <v>0</v>
      </c>
      <c r="U180" s="24">
        <f t="shared" si="10"/>
        <v>0</v>
      </c>
      <c r="V180" s="3"/>
      <c r="W180" s="25"/>
      <c r="X180" s="5"/>
      <c r="Y180" s="13" t="s">
        <v>70</v>
      </c>
      <c r="Z180" s="100">
        <v>0.72</v>
      </c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6"/>
      <c r="AM180" s="24"/>
      <c r="AN180" s="6"/>
      <c r="AO180" s="8"/>
      <c r="AP180" s="9"/>
      <c r="AQ180" s="9"/>
      <c r="AR180" s="44">
        <f t="shared" si="9"/>
        <v>0</v>
      </c>
      <c r="AS180" s="24">
        <f t="shared" si="11"/>
        <v>0</v>
      </c>
      <c r="AT180" s="3"/>
      <c r="AU180" s="25"/>
    </row>
    <row r="181" spans="1:47" ht="15">
      <c r="A181" s="13" t="s">
        <v>71</v>
      </c>
      <c r="B181" s="91">
        <v>0.6</v>
      </c>
      <c r="C181" s="24"/>
      <c r="D181" s="24"/>
      <c r="E181" s="24"/>
      <c r="F181" s="41"/>
      <c r="G181" s="24"/>
      <c r="H181" s="24"/>
      <c r="I181" s="24"/>
      <c r="J181" s="24"/>
      <c r="K181" s="24"/>
      <c r="L181" s="24"/>
      <c r="M181" s="24"/>
      <c r="N181" s="6"/>
      <c r="O181" s="6"/>
      <c r="P181" s="8"/>
      <c r="Q181" s="8"/>
      <c r="R181" s="41"/>
      <c r="S181" s="6"/>
      <c r="T181" s="44">
        <f t="shared" si="8"/>
        <v>0</v>
      </c>
      <c r="U181" s="24">
        <f t="shared" si="10"/>
        <v>0</v>
      </c>
      <c r="V181" s="3"/>
      <c r="W181" s="25"/>
      <c r="X181" s="5"/>
      <c r="Y181" s="13" t="s">
        <v>71</v>
      </c>
      <c r="Z181" s="101">
        <v>0.6</v>
      </c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6"/>
      <c r="AM181" s="24"/>
      <c r="AN181" s="6"/>
      <c r="AO181" s="8"/>
      <c r="AP181" s="9"/>
      <c r="AQ181" s="9"/>
      <c r="AR181" s="44">
        <f t="shared" si="9"/>
        <v>0</v>
      </c>
      <c r="AS181" s="24">
        <f t="shared" si="11"/>
        <v>0</v>
      </c>
      <c r="AT181" s="3"/>
      <c r="AU181" s="25"/>
    </row>
    <row r="182" spans="1:47" ht="15">
      <c r="A182" s="13" t="s">
        <v>72</v>
      </c>
      <c r="B182" s="6"/>
      <c r="C182" s="6"/>
      <c r="D182" s="6"/>
      <c r="E182" s="6"/>
      <c r="F182" s="41"/>
      <c r="G182" s="6"/>
      <c r="H182" s="6"/>
      <c r="I182" s="6"/>
      <c r="J182" s="6"/>
      <c r="K182" s="6"/>
      <c r="L182" s="6"/>
      <c r="M182" s="6"/>
      <c r="N182" s="6"/>
      <c r="O182" s="6"/>
      <c r="P182" s="8"/>
      <c r="Q182" s="8"/>
      <c r="R182" s="41"/>
      <c r="S182" s="6"/>
      <c r="T182" s="44">
        <f t="shared" si="8"/>
        <v>0</v>
      </c>
      <c r="U182" s="6">
        <f t="shared" si="10"/>
        <v>0</v>
      </c>
      <c r="V182" s="3"/>
      <c r="W182" s="25"/>
      <c r="X182" s="5"/>
      <c r="Y182" s="13" t="s">
        <v>72</v>
      </c>
      <c r="Z182" s="13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8"/>
      <c r="AP182" s="9"/>
      <c r="AQ182" s="9"/>
      <c r="AR182" s="44">
        <f t="shared" si="9"/>
        <v>0</v>
      </c>
      <c r="AS182" s="6">
        <f t="shared" si="11"/>
        <v>0</v>
      </c>
      <c r="AT182" s="3"/>
      <c r="AU182" s="25"/>
    </row>
    <row r="183" spans="1:47" ht="15">
      <c r="A183" s="51" t="s">
        <v>73</v>
      </c>
      <c r="B183" s="90"/>
      <c r="C183" s="6"/>
      <c r="D183" s="6"/>
      <c r="E183" s="6"/>
      <c r="F183" s="41"/>
      <c r="G183" s="6"/>
      <c r="H183" s="6">
        <v>3.2</v>
      </c>
      <c r="I183" s="6"/>
      <c r="J183" s="6"/>
      <c r="K183" s="6">
        <v>0.2</v>
      </c>
      <c r="L183" s="6"/>
      <c r="M183" s="6"/>
      <c r="N183" s="6"/>
      <c r="O183" s="6"/>
      <c r="P183" s="8"/>
      <c r="Q183" s="8"/>
      <c r="R183" s="41"/>
      <c r="S183" s="6"/>
      <c r="T183" s="44">
        <f t="shared" si="8"/>
        <v>3.4000000000000004</v>
      </c>
      <c r="U183" s="6">
        <f t="shared" si="10"/>
        <v>3.4000000000000004</v>
      </c>
      <c r="V183" s="3"/>
      <c r="W183" s="25"/>
      <c r="X183" s="5"/>
      <c r="Y183" s="51" t="s">
        <v>73</v>
      </c>
      <c r="Z183" s="100"/>
      <c r="AA183" s="6"/>
      <c r="AB183" s="6"/>
      <c r="AC183" s="6"/>
      <c r="AD183" s="6"/>
      <c r="AE183" s="6"/>
      <c r="AF183" s="6"/>
      <c r="AG183" s="6"/>
      <c r="AH183" s="6"/>
      <c r="AI183" s="6"/>
      <c r="AJ183" s="6">
        <v>0.2</v>
      </c>
      <c r="AK183" s="6"/>
      <c r="AL183" s="6"/>
      <c r="AM183" s="6"/>
      <c r="AN183" s="6"/>
      <c r="AO183" s="8"/>
      <c r="AP183" s="9"/>
      <c r="AQ183" s="9"/>
      <c r="AR183" s="44">
        <f t="shared" si="9"/>
        <v>0.2</v>
      </c>
      <c r="AS183" s="6">
        <f t="shared" si="11"/>
        <v>0.2</v>
      </c>
      <c r="AT183" s="3"/>
      <c r="AU183" s="25"/>
    </row>
    <row r="184" spans="1:47" ht="15">
      <c r="A184" s="52" t="s">
        <v>74</v>
      </c>
      <c r="B184" s="8"/>
      <c r="C184" s="8"/>
      <c r="D184" s="54"/>
      <c r="E184" s="8"/>
      <c r="F184" s="41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41"/>
      <c r="S184" s="8"/>
      <c r="T184" s="44">
        <f t="shared" si="8"/>
        <v>0</v>
      </c>
      <c r="U184" s="8"/>
      <c r="W184" s="25"/>
      <c r="X184" s="5"/>
      <c r="Y184" s="52" t="s">
        <v>74</v>
      </c>
      <c r="Z184" s="52"/>
      <c r="AA184" s="8"/>
      <c r="AB184" s="8"/>
      <c r="AC184" s="54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9"/>
      <c r="AQ184" s="9"/>
      <c r="AR184" s="44">
        <f t="shared" si="9"/>
        <v>0</v>
      </c>
      <c r="AS184" s="8"/>
      <c r="AU184" s="25"/>
    </row>
    <row r="185" spans="1:47" ht="15">
      <c r="A185" s="13"/>
      <c r="B185" s="35"/>
      <c r="C185" s="6"/>
      <c r="D185" s="14"/>
      <c r="E185" s="6"/>
      <c r="F185" s="9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9"/>
      <c r="S185" s="6"/>
      <c r="T185" s="44"/>
      <c r="U185" s="6"/>
      <c r="W185" s="25"/>
      <c r="X185" s="5"/>
      <c r="Y185" s="13"/>
      <c r="Z185" s="39"/>
      <c r="AA185" s="6"/>
      <c r="AB185" s="14"/>
      <c r="AC185" s="14"/>
      <c r="AD185" s="6"/>
      <c r="AE185" s="6"/>
      <c r="AF185" s="6"/>
      <c r="AG185" s="6"/>
      <c r="AH185" s="6"/>
      <c r="AI185" s="6"/>
      <c r="AJ185" s="6"/>
      <c r="AK185" s="6"/>
      <c r="AL185" s="6"/>
      <c r="AM185" s="9"/>
      <c r="AN185" s="6"/>
      <c r="AO185" s="6"/>
      <c r="AP185" s="6"/>
      <c r="AQ185" s="9"/>
      <c r="AR185" s="44"/>
      <c r="AS185" s="6"/>
      <c r="AU185" s="25"/>
    </row>
    <row r="186" spans="1:47" ht="15">
      <c r="A186" s="51" t="s">
        <v>111</v>
      </c>
      <c r="B186" s="8">
        <v>3</v>
      </c>
      <c r="C186" s="6"/>
      <c r="D186" s="14"/>
      <c r="E186" s="6"/>
      <c r="F186" s="9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9"/>
      <c r="S186" s="6"/>
      <c r="T186" s="44">
        <v>3</v>
      </c>
      <c r="U186" s="6"/>
      <c r="W186" s="25"/>
      <c r="X186" s="5"/>
      <c r="Y186" s="51" t="s">
        <v>111</v>
      </c>
      <c r="Z186" s="52">
        <v>3</v>
      </c>
      <c r="AA186" s="6"/>
      <c r="AB186" s="14"/>
      <c r="AC186" s="14"/>
      <c r="AD186" s="6"/>
      <c r="AE186" s="6"/>
      <c r="AF186" s="6"/>
      <c r="AG186" s="6"/>
      <c r="AH186" s="6"/>
      <c r="AI186" s="6"/>
      <c r="AJ186" s="6"/>
      <c r="AK186" s="6"/>
      <c r="AL186" s="6"/>
      <c r="AM186" s="9"/>
      <c r="AN186" s="6"/>
      <c r="AO186" s="6"/>
      <c r="AP186" s="6"/>
      <c r="AQ186" s="9"/>
      <c r="AR186" s="44">
        <v>3</v>
      </c>
      <c r="AS186" s="6"/>
      <c r="AU186" s="25"/>
    </row>
    <row r="187" spans="1:47" ht="15">
      <c r="A187" s="8" t="s">
        <v>112</v>
      </c>
      <c r="B187" s="8"/>
      <c r="C187" s="8"/>
      <c r="D187" s="54"/>
      <c r="E187" s="54"/>
      <c r="F187" s="8"/>
      <c r="G187" s="8"/>
      <c r="H187" s="8"/>
      <c r="I187" s="8"/>
      <c r="J187" s="8"/>
      <c r="K187" s="8"/>
      <c r="L187" s="8"/>
      <c r="M187" s="8"/>
      <c r="N187" s="8"/>
      <c r="O187" s="9"/>
      <c r="P187" s="8"/>
      <c r="Q187" s="8"/>
      <c r="R187" s="8"/>
      <c r="S187" s="9"/>
      <c r="T187" s="57"/>
      <c r="U187" s="8"/>
      <c r="W187" s="25"/>
      <c r="X187" s="5"/>
      <c r="Y187" s="52" t="s">
        <v>112</v>
      </c>
      <c r="Z187" s="52"/>
      <c r="AA187" s="8"/>
      <c r="AB187" s="8"/>
      <c r="AC187" s="54"/>
      <c r="AD187" s="54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9"/>
      <c r="AR187" s="57"/>
      <c r="AS187" s="8"/>
      <c r="AU187" s="25"/>
    </row>
    <row r="188" spans="3:47" ht="15">
      <c r="C188" s="30" t="s">
        <v>75</v>
      </c>
      <c r="D188" s="31"/>
      <c r="F188" s="30"/>
      <c r="H188" s="30" t="s">
        <v>0</v>
      </c>
      <c r="P188" s="5"/>
      <c r="Q188" s="33"/>
      <c r="S188" s="33"/>
      <c r="U188" s="8"/>
      <c r="W188" s="25"/>
      <c r="X188" s="5"/>
      <c r="Y188" s="52"/>
      <c r="AA188" s="30" t="s">
        <v>75</v>
      </c>
      <c r="AC188" s="31"/>
      <c r="AD188" s="31"/>
      <c r="AE188" s="31" t="s">
        <v>0</v>
      </c>
      <c r="AN188" s="5"/>
      <c r="AO188" s="5"/>
      <c r="AQ188" s="58"/>
      <c r="AS188" s="8"/>
      <c r="AU188" s="25"/>
    </row>
    <row r="189" spans="1:47" ht="187.5" customHeight="1">
      <c r="A189" s="34">
        <v>4</v>
      </c>
      <c r="B189" s="35" t="s">
        <v>2</v>
      </c>
      <c r="C189" s="35" t="s">
        <v>170</v>
      </c>
      <c r="D189" s="7" t="s">
        <v>118</v>
      </c>
      <c r="E189" s="35" t="s">
        <v>5</v>
      </c>
      <c r="F189" s="40" t="s">
        <v>14</v>
      </c>
      <c r="G189" s="36" t="s">
        <v>15</v>
      </c>
      <c r="H189" s="35" t="s">
        <v>171</v>
      </c>
      <c r="I189" s="35" t="s">
        <v>172</v>
      </c>
      <c r="J189" s="35" t="s">
        <v>190</v>
      </c>
      <c r="K189" s="36" t="s">
        <v>129</v>
      </c>
      <c r="L189" s="36" t="s">
        <v>81</v>
      </c>
      <c r="M189" s="35" t="s">
        <v>10</v>
      </c>
      <c r="N189" s="35" t="s">
        <v>11</v>
      </c>
      <c r="O189" s="35" t="s">
        <v>12</v>
      </c>
      <c r="P189" s="62" t="s">
        <v>92</v>
      </c>
      <c r="Q189" s="41"/>
      <c r="R189" s="36"/>
      <c r="S189" s="41"/>
      <c r="T189" s="37" t="s">
        <v>16</v>
      </c>
      <c r="U189" s="36" t="s">
        <v>17</v>
      </c>
      <c r="V189" s="38"/>
      <c r="W189" s="26"/>
      <c r="X189" s="5"/>
      <c r="Y189" s="34">
        <v>14</v>
      </c>
      <c r="Z189" s="39" t="s">
        <v>2</v>
      </c>
      <c r="AA189" s="35" t="s">
        <v>121</v>
      </c>
      <c r="AB189" s="7" t="s">
        <v>85</v>
      </c>
      <c r="AC189" s="35" t="s">
        <v>15</v>
      </c>
      <c r="AD189" s="41" t="s">
        <v>52</v>
      </c>
      <c r="AE189" s="35" t="s">
        <v>177</v>
      </c>
      <c r="AF189" s="35" t="s">
        <v>96</v>
      </c>
      <c r="AG189" s="35" t="s">
        <v>186</v>
      </c>
      <c r="AH189" s="36" t="s">
        <v>13</v>
      </c>
      <c r="AI189" s="35" t="s">
        <v>10</v>
      </c>
      <c r="AJ189" s="35" t="s">
        <v>11</v>
      </c>
      <c r="AK189" s="35" t="s">
        <v>12</v>
      </c>
      <c r="AL189" s="36" t="s">
        <v>14</v>
      </c>
      <c r="AM189" s="41"/>
      <c r="AN189" s="36"/>
      <c r="AO189" s="36"/>
      <c r="AP189" s="35"/>
      <c r="AQ189" s="41"/>
      <c r="AR189" s="37" t="s">
        <v>16</v>
      </c>
      <c r="AS189" s="36" t="s">
        <v>17</v>
      </c>
      <c r="AT189" s="38"/>
      <c r="AU189" s="26"/>
    </row>
    <row r="190" spans="1:47" ht="15">
      <c r="A190" s="42" t="s">
        <v>21</v>
      </c>
      <c r="B190" s="6"/>
      <c r="C190" s="6">
        <v>200</v>
      </c>
      <c r="D190" s="14" t="s">
        <v>198</v>
      </c>
      <c r="E190" s="6">
        <v>200</v>
      </c>
      <c r="F190" s="45">
        <v>100</v>
      </c>
      <c r="G190" s="63" t="s">
        <v>22</v>
      </c>
      <c r="H190" s="6">
        <v>60</v>
      </c>
      <c r="I190" s="6">
        <v>200</v>
      </c>
      <c r="J190" s="6">
        <v>75</v>
      </c>
      <c r="K190" s="6">
        <v>150</v>
      </c>
      <c r="L190" s="6">
        <v>200</v>
      </c>
      <c r="M190" s="6">
        <v>50</v>
      </c>
      <c r="N190" s="6">
        <v>40</v>
      </c>
      <c r="O190" s="6" t="s">
        <v>22</v>
      </c>
      <c r="P190" s="45">
        <v>100</v>
      </c>
      <c r="Q190" s="41"/>
      <c r="R190" s="8"/>
      <c r="S190" s="41"/>
      <c r="T190" s="44"/>
      <c r="U190" s="6"/>
      <c r="V190" s="3"/>
      <c r="W190" s="25"/>
      <c r="X190" s="5"/>
      <c r="Y190" s="42" t="s">
        <v>21</v>
      </c>
      <c r="Z190" s="13"/>
      <c r="AA190" s="6" t="s">
        <v>122</v>
      </c>
      <c r="AB190" s="31">
        <v>200</v>
      </c>
      <c r="AC190" s="6" t="s">
        <v>22</v>
      </c>
      <c r="AD190" s="9">
        <v>30</v>
      </c>
      <c r="AE190" s="6">
        <v>60</v>
      </c>
      <c r="AF190" s="6">
        <v>200</v>
      </c>
      <c r="AG190" s="6" t="s">
        <v>187</v>
      </c>
      <c r="AH190" s="6">
        <v>200</v>
      </c>
      <c r="AI190" s="6">
        <v>45</v>
      </c>
      <c r="AJ190" s="6">
        <v>50</v>
      </c>
      <c r="AK190" s="6" t="s">
        <v>22</v>
      </c>
      <c r="AL190" s="8">
        <v>100</v>
      </c>
      <c r="AM190" s="9"/>
      <c r="AN190" s="6"/>
      <c r="AO190" s="6"/>
      <c r="AP190" s="6"/>
      <c r="AQ190" s="9"/>
      <c r="AR190" s="44"/>
      <c r="AS190" s="6"/>
      <c r="AT190" s="3"/>
      <c r="AU190" s="25"/>
    </row>
    <row r="191" spans="1:47" ht="15">
      <c r="A191" s="13" t="s">
        <v>23</v>
      </c>
      <c r="B191" s="90">
        <v>46.2</v>
      </c>
      <c r="C191" s="6"/>
      <c r="D191" s="14"/>
      <c r="E191" s="6"/>
      <c r="F191" s="40"/>
      <c r="G191" s="8"/>
      <c r="H191" s="6"/>
      <c r="I191" s="6"/>
      <c r="J191" s="6">
        <v>90.7</v>
      </c>
      <c r="K191" s="6"/>
      <c r="L191" s="6"/>
      <c r="M191" s="6"/>
      <c r="N191" s="6"/>
      <c r="O191" s="6"/>
      <c r="P191" s="40"/>
      <c r="Q191" s="41"/>
      <c r="R191" s="8"/>
      <c r="S191" s="41"/>
      <c r="T191" s="44">
        <f>C191+D191+E191+F191+G191+H191+I191+J191+K191+L191+M191+O191+N191+P191+Q191+R191+S191</f>
        <v>90.7</v>
      </c>
      <c r="U191" s="6">
        <f>T191+T192+T193</f>
        <v>90.7</v>
      </c>
      <c r="V191" s="3"/>
      <c r="W191" s="25"/>
      <c r="X191" s="5"/>
      <c r="Y191" s="13" t="s">
        <v>23</v>
      </c>
      <c r="Z191" s="100">
        <v>46.2</v>
      </c>
      <c r="AA191" s="6"/>
      <c r="AB191" s="14"/>
      <c r="AC191" s="6"/>
      <c r="AD191" s="41"/>
      <c r="AE191" s="6"/>
      <c r="AF191" s="6"/>
      <c r="AG191" s="6">
        <v>66</v>
      </c>
      <c r="AH191" s="6"/>
      <c r="AI191" s="6"/>
      <c r="AJ191" s="6"/>
      <c r="AK191" s="6"/>
      <c r="AL191" s="8"/>
      <c r="AM191" s="41"/>
      <c r="AN191" s="6"/>
      <c r="AO191" s="6"/>
      <c r="AP191" s="6"/>
      <c r="AQ191" s="41"/>
      <c r="AR191" s="44">
        <f>AA191+AB191+AC191+AD191+AE191+AF191+AG191+AH191+AI191+AJ191+AK191+AL191+AM191+AN191+AO191+AP191+AQ191</f>
        <v>66</v>
      </c>
      <c r="AS191" s="6">
        <f>AR191+AR192+AR193</f>
        <v>66</v>
      </c>
      <c r="AT191" s="3"/>
      <c r="AU191" s="25"/>
    </row>
    <row r="192" spans="1:47" ht="15">
      <c r="A192" s="13" t="s">
        <v>24</v>
      </c>
      <c r="B192" s="90"/>
      <c r="C192" s="6"/>
      <c r="D192" s="14"/>
      <c r="E192" s="6"/>
      <c r="F192" s="40"/>
      <c r="G192" s="8"/>
      <c r="H192" s="6"/>
      <c r="I192" s="6"/>
      <c r="J192" s="6"/>
      <c r="K192" s="6"/>
      <c r="L192" s="6"/>
      <c r="M192" s="6"/>
      <c r="N192" s="6"/>
      <c r="O192" s="6"/>
      <c r="P192" s="40"/>
      <c r="Q192" s="41"/>
      <c r="R192" s="8"/>
      <c r="S192" s="41"/>
      <c r="T192" s="44">
        <f aca="true" t="shared" si="12" ref="T192:T247">C192+D192+E192+F192+G192+H192+I192+J192+K192+L192+M192+O192+N192+P192+Q192+R192+S192</f>
        <v>0</v>
      </c>
      <c r="U192" s="6"/>
      <c r="V192" s="47"/>
      <c r="W192" s="25"/>
      <c r="X192" s="5"/>
      <c r="Y192" s="13" t="s">
        <v>24</v>
      </c>
      <c r="Z192" s="100"/>
      <c r="AA192" s="6"/>
      <c r="AB192" s="14"/>
      <c r="AC192" s="6"/>
      <c r="AD192" s="41"/>
      <c r="AE192" s="6"/>
      <c r="AF192" s="6"/>
      <c r="AG192" s="6"/>
      <c r="AH192" s="56"/>
      <c r="AI192" s="6"/>
      <c r="AJ192" s="6"/>
      <c r="AK192" s="6"/>
      <c r="AL192" s="8"/>
      <c r="AM192" s="41"/>
      <c r="AN192" s="56"/>
      <c r="AO192" s="56"/>
      <c r="AP192" s="6"/>
      <c r="AQ192" s="41"/>
      <c r="AR192" s="44">
        <f aca="true" t="shared" si="13" ref="AR192:AR247">AA192+AB192+AC192+AD192+AE192+AF192+AG192+AH192+AI192+AJ192+AK192+AL192+AM192+AN192+AO192+AP192+AQ192</f>
        <v>0</v>
      </c>
      <c r="AS192" s="6"/>
      <c r="AT192" s="47"/>
      <c r="AU192" s="25"/>
    </row>
    <row r="193" spans="1:47" ht="15">
      <c r="A193" s="13" t="s">
        <v>25</v>
      </c>
      <c r="B193" s="90"/>
      <c r="C193" s="6"/>
      <c r="D193" s="14"/>
      <c r="E193" s="6"/>
      <c r="F193" s="40"/>
      <c r="G193" s="8"/>
      <c r="H193" s="6"/>
      <c r="I193" s="6"/>
      <c r="J193" s="6"/>
      <c r="K193" s="6"/>
      <c r="L193" s="6"/>
      <c r="M193" s="6"/>
      <c r="N193" s="6"/>
      <c r="O193" s="6"/>
      <c r="P193" s="40"/>
      <c r="Q193" s="41"/>
      <c r="R193" s="8"/>
      <c r="S193" s="41"/>
      <c r="T193" s="44">
        <f t="shared" si="12"/>
        <v>0</v>
      </c>
      <c r="U193" s="6"/>
      <c r="V193" s="47"/>
      <c r="W193" s="25"/>
      <c r="X193" s="5"/>
      <c r="Y193" s="13" t="s">
        <v>25</v>
      </c>
      <c r="Z193" s="100"/>
      <c r="AA193" s="6"/>
      <c r="AB193" s="14"/>
      <c r="AC193" s="6"/>
      <c r="AD193" s="41"/>
      <c r="AE193" s="6"/>
      <c r="AF193" s="6"/>
      <c r="AG193" s="6"/>
      <c r="AH193" s="56"/>
      <c r="AI193" s="6"/>
      <c r="AJ193" s="6"/>
      <c r="AK193" s="6"/>
      <c r="AL193" s="8"/>
      <c r="AM193" s="41"/>
      <c r="AN193" s="56"/>
      <c r="AO193" s="56"/>
      <c r="AP193" s="6"/>
      <c r="AQ193" s="41"/>
      <c r="AR193" s="44">
        <f t="shared" si="13"/>
        <v>0</v>
      </c>
      <c r="AS193" s="6"/>
      <c r="AT193" s="47"/>
      <c r="AU193" s="25"/>
    </row>
    <row r="194" spans="1:47" ht="15">
      <c r="A194" s="13" t="s">
        <v>26</v>
      </c>
      <c r="B194" s="90">
        <v>24</v>
      </c>
      <c r="C194" s="6"/>
      <c r="D194" s="14"/>
      <c r="E194" s="6"/>
      <c r="F194" s="40"/>
      <c r="G194" s="8"/>
      <c r="H194" s="6"/>
      <c r="I194" s="6"/>
      <c r="J194" s="6"/>
      <c r="K194" s="6"/>
      <c r="L194" s="6"/>
      <c r="M194" s="6"/>
      <c r="N194" s="6"/>
      <c r="O194" s="6"/>
      <c r="P194" s="40"/>
      <c r="Q194" s="41"/>
      <c r="R194" s="8"/>
      <c r="S194" s="41"/>
      <c r="T194" s="44">
        <f t="shared" si="12"/>
        <v>0</v>
      </c>
      <c r="U194" s="6">
        <f>T194</f>
        <v>0</v>
      </c>
      <c r="V194" s="3"/>
      <c r="W194" s="25"/>
      <c r="X194" s="5"/>
      <c r="Y194" s="13" t="s">
        <v>26</v>
      </c>
      <c r="Z194" s="100">
        <v>24</v>
      </c>
      <c r="AA194" s="6"/>
      <c r="AB194" s="14"/>
      <c r="AC194" s="6"/>
      <c r="AD194" s="41"/>
      <c r="AE194" s="6"/>
      <c r="AF194" s="6"/>
      <c r="AG194" s="6"/>
      <c r="AH194" s="6"/>
      <c r="AI194" s="6"/>
      <c r="AJ194" s="6"/>
      <c r="AK194" s="6"/>
      <c r="AL194" s="8"/>
      <c r="AM194" s="41"/>
      <c r="AN194" s="6"/>
      <c r="AO194" s="6"/>
      <c r="AP194" s="6"/>
      <c r="AQ194" s="41"/>
      <c r="AR194" s="44">
        <f t="shared" si="13"/>
        <v>0</v>
      </c>
      <c r="AS194" s="6">
        <f>AR194</f>
        <v>0</v>
      </c>
      <c r="AT194" s="3"/>
      <c r="AU194" s="25"/>
    </row>
    <row r="195" spans="1:47" ht="15">
      <c r="A195" s="13" t="s">
        <v>27</v>
      </c>
      <c r="B195" s="90">
        <v>9</v>
      </c>
      <c r="C195" s="6"/>
      <c r="D195" s="14"/>
      <c r="E195" s="6"/>
      <c r="F195" s="40"/>
      <c r="G195" s="8"/>
      <c r="H195" s="6"/>
      <c r="I195" s="6"/>
      <c r="J195" s="6"/>
      <c r="K195" s="6"/>
      <c r="L195" s="6"/>
      <c r="M195" s="6"/>
      <c r="N195" s="6"/>
      <c r="O195" s="6"/>
      <c r="P195" s="40"/>
      <c r="Q195" s="41"/>
      <c r="R195" s="8"/>
      <c r="S195" s="41"/>
      <c r="T195" s="44">
        <f t="shared" si="12"/>
        <v>0</v>
      </c>
      <c r="U195" s="6">
        <f>T195</f>
        <v>0</v>
      </c>
      <c r="V195" s="47"/>
      <c r="W195" s="25"/>
      <c r="X195" s="5"/>
      <c r="Y195" s="13" t="s">
        <v>27</v>
      </c>
      <c r="Z195" s="100">
        <v>9</v>
      </c>
      <c r="AA195" s="6"/>
      <c r="AB195" s="14"/>
      <c r="AC195" s="6"/>
      <c r="AD195" s="41"/>
      <c r="AE195" s="6"/>
      <c r="AF195" s="6"/>
      <c r="AG195" s="6"/>
      <c r="AH195" s="56"/>
      <c r="AI195" s="6"/>
      <c r="AJ195" s="6"/>
      <c r="AK195" s="6"/>
      <c r="AL195" s="8"/>
      <c r="AM195" s="41"/>
      <c r="AN195" s="56"/>
      <c r="AO195" s="56"/>
      <c r="AP195" s="6"/>
      <c r="AQ195" s="41"/>
      <c r="AR195" s="44">
        <f t="shared" si="13"/>
        <v>0</v>
      </c>
      <c r="AS195" s="6">
        <f>AR195</f>
        <v>0</v>
      </c>
      <c r="AT195" s="47"/>
      <c r="AU195" s="25"/>
    </row>
    <row r="196" spans="1:47" ht="15">
      <c r="A196" s="13" t="s">
        <v>28</v>
      </c>
      <c r="B196" s="90">
        <v>36</v>
      </c>
      <c r="C196" s="6"/>
      <c r="D196" s="14"/>
      <c r="E196" s="6"/>
      <c r="F196" s="40"/>
      <c r="G196" s="8"/>
      <c r="H196" s="6"/>
      <c r="I196" s="6"/>
      <c r="J196" s="6"/>
      <c r="K196" s="6"/>
      <c r="L196" s="6"/>
      <c r="M196" s="6"/>
      <c r="N196" s="6"/>
      <c r="O196" s="6"/>
      <c r="P196" s="40"/>
      <c r="Q196" s="41"/>
      <c r="R196" s="8"/>
      <c r="S196" s="41"/>
      <c r="T196" s="44">
        <f t="shared" si="12"/>
        <v>0</v>
      </c>
      <c r="U196" s="6">
        <f>T196+T197</f>
        <v>0</v>
      </c>
      <c r="V196" s="3"/>
      <c r="W196" s="25"/>
      <c r="X196" s="5"/>
      <c r="Y196" s="13" t="s">
        <v>28</v>
      </c>
      <c r="Z196" s="100">
        <v>36</v>
      </c>
      <c r="AA196" s="6"/>
      <c r="AB196" s="14"/>
      <c r="AC196" s="6"/>
      <c r="AD196" s="41"/>
      <c r="AE196" s="6"/>
      <c r="AF196" s="6"/>
      <c r="AG196" s="6"/>
      <c r="AH196" s="6"/>
      <c r="AI196" s="6"/>
      <c r="AJ196" s="6"/>
      <c r="AK196" s="6"/>
      <c r="AL196" s="8"/>
      <c r="AM196" s="41"/>
      <c r="AN196" s="6"/>
      <c r="AO196" s="6"/>
      <c r="AP196" s="6"/>
      <c r="AQ196" s="41"/>
      <c r="AR196" s="44">
        <f t="shared" si="13"/>
        <v>0</v>
      </c>
      <c r="AS196" s="6">
        <f>AR196+AR197</f>
        <v>0</v>
      </c>
      <c r="AT196" s="3"/>
      <c r="AU196" s="25"/>
    </row>
    <row r="197" spans="1:47" ht="15">
      <c r="A197" s="13" t="s">
        <v>29</v>
      </c>
      <c r="B197" s="90"/>
      <c r="C197" s="6"/>
      <c r="D197" s="14"/>
      <c r="E197" s="6"/>
      <c r="F197" s="40"/>
      <c r="G197" s="8"/>
      <c r="H197" s="6"/>
      <c r="I197" s="6"/>
      <c r="J197" s="6"/>
      <c r="K197" s="6"/>
      <c r="L197" s="6"/>
      <c r="M197" s="6"/>
      <c r="N197" s="6"/>
      <c r="O197" s="6"/>
      <c r="P197" s="40"/>
      <c r="Q197" s="41"/>
      <c r="R197" s="8"/>
      <c r="S197" s="41"/>
      <c r="T197" s="44">
        <f t="shared" si="12"/>
        <v>0</v>
      </c>
      <c r="U197" s="6"/>
      <c r="V197" s="3"/>
      <c r="W197" s="25"/>
      <c r="X197" s="5"/>
      <c r="Y197" s="13" t="s">
        <v>29</v>
      </c>
      <c r="Z197" s="100"/>
      <c r="AA197" s="6"/>
      <c r="AB197" s="14"/>
      <c r="AC197" s="6"/>
      <c r="AD197" s="41"/>
      <c r="AE197" s="6"/>
      <c r="AF197" s="6"/>
      <c r="AG197" s="6"/>
      <c r="AH197" s="6"/>
      <c r="AI197" s="6"/>
      <c r="AJ197" s="6"/>
      <c r="AK197" s="6"/>
      <c r="AL197" s="8"/>
      <c r="AM197" s="41"/>
      <c r="AN197" s="6"/>
      <c r="AO197" s="6"/>
      <c r="AP197" s="6"/>
      <c r="AQ197" s="41"/>
      <c r="AR197" s="44">
        <f t="shared" si="13"/>
        <v>0</v>
      </c>
      <c r="AS197" s="6"/>
      <c r="AT197" s="3"/>
      <c r="AU197" s="25"/>
    </row>
    <row r="198" spans="1:47" ht="15">
      <c r="A198" s="13" t="s">
        <v>30</v>
      </c>
      <c r="B198" s="90">
        <v>18</v>
      </c>
      <c r="C198" s="6">
        <v>5</v>
      </c>
      <c r="D198" s="14">
        <v>10</v>
      </c>
      <c r="E198" s="6"/>
      <c r="F198" s="40"/>
      <c r="G198" s="8"/>
      <c r="H198" s="6"/>
      <c r="I198" s="6"/>
      <c r="J198" s="6">
        <v>2.7</v>
      </c>
      <c r="K198" s="6">
        <v>5.3</v>
      </c>
      <c r="L198" s="6"/>
      <c r="M198" s="6"/>
      <c r="N198" s="6"/>
      <c r="O198" s="6"/>
      <c r="P198" s="40"/>
      <c r="Q198" s="41"/>
      <c r="R198" s="8"/>
      <c r="S198" s="41"/>
      <c r="T198" s="44">
        <f t="shared" si="12"/>
        <v>23</v>
      </c>
      <c r="U198" s="6">
        <f>T198</f>
        <v>23</v>
      </c>
      <c r="V198" s="3"/>
      <c r="W198" s="25"/>
      <c r="X198" s="5"/>
      <c r="Y198" s="13" t="s">
        <v>30</v>
      </c>
      <c r="Z198" s="100">
        <v>18</v>
      </c>
      <c r="AA198" s="6">
        <v>6.2</v>
      </c>
      <c r="AB198" s="14"/>
      <c r="AC198" s="6"/>
      <c r="AD198" s="41"/>
      <c r="AE198" s="6"/>
      <c r="AF198" s="6"/>
      <c r="AG198" s="6">
        <v>4</v>
      </c>
      <c r="AH198" s="6"/>
      <c r="AI198" s="6"/>
      <c r="AJ198" s="6"/>
      <c r="AK198" s="6"/>
      <c r="AL198" s="8"/>
      <c r="AM198" s="41"/>
      <c r="AN198" s="6"/>
      <c r="AO198" s="6"/>
      <c r="AP198" s="6"/>
      <c r="AQ198" s="41"/>
      <c r="AR198" s="44">
        <f t="shared" si="13"/>
        <v>10.2</v>
      </c>
      <c r="AS198" s="6">
        <f>AR198</f>
        <v>10.2</v>
      </c>
      <c r="AT198" s="3"/>
      <c r="AU198" s="25"/>
    </row>
    <row r="199" spans="1:47" ht="15">
      <c r="A199" s="13" t="s">
        <v>31</v>
      </c>
      <c r="B199" s="90">
        <v>9</v>
      </c>
      <c r="C199" s="6"/>
      <c r="D199" s="14"/>
      <c r="E199" s="6"/>
      <c r="F199" s="40"/>
      <c r="G199" s="8"/>
      <c r="H199" s="6">
        <v>3.6</v>
      </c>
      <c r="I199" s="6">
        <v>4</v>
      </c>
      <c r="J199" s="6"/>
      <c r="K199" s="6"/>
      <c r="L199" s="6"/>
      <c r="M199" s="6"/>
      <c r="N199" s="6"/>
      <c r="O199" s="6"/>
      <c r="P199" s="40"/>
      <c r="Q199" s="41"/>
      <c r="R199" s="8"/>
      <c r="S199" s="41"/>
      <c r="T199" s="44">
        <f t="shared" si="12"/>
        <v>7.6</v>
      </c>
      <c r="U199" s="6">
        <f>T199</f>
        <v>7.6</v>
      </c>
      <c r="V199" s="3"/>
      <c r="W199" s="25"/>
      <c r="X199" s="5"/>
      <c r="Y199" s="13" t="s">
        <v>31</v>
      </c>
      <c r="Z199" s="100">
        <v>9</v>
      </c>
      <c r="AA199" s="6"/>
      <c r="AB199" s="14"/>
      <c r="AC199" s="6"/>
      <c r="AD199" s="41"/>
      <c r="AE199" s="6">
        <v>2.4</v>
      </c>
      <c r="AF199" s="6">
        <v>2</v>
      </c>
      <c r="AG199" s="6"/>
      <c r="AH199" s="6"/>
      <c r="AI199" s="6"/>
      <c r="AJ199" s="6"/>
      <c r="AK199" s="6"/>
      <c r="AL199" s="8"/>
      <c r="AM199" s="41"/>
      <c r="AN199" s="6"/>
      <c r="AO199" s="6"/>
      <c r="AP199" s="6"/>
      <c r="AQ199" s="41"/>
      <c r="AR199" s="44">
        <f t="shared" si="13"/>
        <v>4.4</v>
      </c>
      <c r="AS199" s="6">
        <f>AR199</f>
        <v>4.4</v>
      </c>
      <c r="AT199" s="3"/>
      <c r="AU199" s="25"/>
    </row>
    <row r="200" spans="1:47" ht="15">
      <c r="A200" s="13" t="s">
        <v>32</v>
      </c>
      <c r="B200" s="90">
        <v>180</v>
      </c>
      <c r="C200" s="6">
        <v>100</v>
      </c>
      <c r="D200" s="14"/>
      <c r="E200" s="6"/>
      <c r="F200" s="40"/>
      <c r="G200" s="8"/>
      <c r="H200" s="6"/>
      <c r="I200" s="6"/>
      <c r="J200" s="6"/>
      <c r="K200" s="6"/>
      <c r="L200" s="6"/>
      <c r="M200" s="6"/>
      <c r="N200" s="6"/>
      <c r="O200" s="6"/>
      <c r="P200" s="40"/>
      <c r="Q200" s="41"/>
      <c r="R200" s="8"/>
      <c r="S200" s="41"/>
      <c r="T200" s="44">
        <f t="shared" si="12"/>
        <v>100</v>
      </c>
      <c r="U200" s="6">
        <f>T200+T201</f>
        <v>165</v>
      </c>
      <c r="V200" s="3"/>
      <c r="W200" s="25"/>
      <c r="X200" s="5"/>
      <c r="Y200" s="13" t="s">
        <v>32</v>
      </c>
      <c r="Z200" s="100">
        <v>180</v>
      </c>
      <c r="AA200" s="6">
        <v>15</v>
      </c>
      <c r="AB200" s="14">
        <v>210</v>
      </c>
      <c r="AC200" s="6"/>
      <c r="AD200" s="41"/>
      <c r="AE200" s="6"/>
      <c r="AF200" s="6"/>
      <c r="AG200" s="6"/>
      <c r="AH200" s="6"/>
      <c r="AI200" s="6"/>
      <c r="AJ200" s="6"/>
      <c r="AK200" s="6"/>
      <c r="AL200" s="8"/>
      <c r="AM200" s="41"/>
      <c r="AN200" s="6"/>
      <c r="AO200" s="6"/>
      <c r="AP200" s="6"/>
      <c r="AQ200" s="41"/>
      <c r="AR200" s="44">
        <f t="shared" si="13"/>
        <v>225</v>
      </c>
      <c r="AS200" s="6">
        <f>AR200+AR201</f>
        <v>290</v>
      </c>
      <c r="AT200" s="3"/>
      <c r="AU200" s="25"/>
    </row>
    <row r="201" spans="1:47" ht="15">
      <c r="A201" s="13" t="s">
        <v>12</v>
      </c>
      <c r="B201" s="90"/>
      <c r="C201" s="6"/>
      <c r="D201" s="14"/>
      <c r="E201" s="6"/>
      <c r="F201" s="40"/>
      <c r="G201" s="8"/>
      <c r="H201" s="6"/>
      <c r="I201" s="6"/>
      <c r="J201" s="6"/>
      <c r="K201" s="6"/>
      <c r="L201" s="6"/>
      <c r="M201" s="6"/>
      <c r="N201" s="6"/>
      <c r="O201" s="6">
        <v>65</v>
      </c>
      <c r="P201" s="40"/>
      <c r="Q201" s="41"/>
      <c r="R201" s="8"/>
      <c r="S201" s="41"/>
      <c r="T201" s="44">
        <f t="shared" si="12"/>
        <v>65</v>
      </c>
      <c r="U201" s="6"/>
      <c r="V201" s="3"/>
      <c r="W201" s="25"/>
      <c r="X201" s="5"/>
      <c r="Y201" s="13" t="s">
        <v>12</v>
      </c>
      <c r="Z201" s="100"/>
      <c r="AA201" s="6"/>
      <c r="AB201" s="14"/>
      <c r="AC201" s="6"/>
      <c r="AD201" s="41"/>
      <c r="AE201" s="6"/>
      <c r="AF201" s="6"/>
      <c r="AG201" s="6"/>
      <c r="AH201" s="6"/>
      <c r="AI201" s="6"/>
      <c r="AJ201" s="6"/>
      <c r="AK201" s="6">
        <v>65</v>
      </c>
      <c r="AL201" s="8"/>
      <c r="AM201" s="41"/>
      <c r="AN201" s="6"/>
      <c r="AO201" s="6"/>
      <c r="AP201" s="6"/>
      <c r="AQ201" s="41"/>
      <c r="AR201" s="44">
        <f t="shared" si="13"/>
        <v>65</v>
      </c>
      <c r="AS201" s="6"/>
      <c r="AT201" s="3"/>
      <c r="AU201" s="25"/>
    </row>
    <row r="202" spans="1:47" ht="15">
      <c r="A202" s="13" t="s">
        <v>33</v>
      </c>
      <c r="B202" s="90">
        <v>90</v>
      </c>
      <c r="C202" s="6"/>
      <c r="D202" s="14"/>
      <c r="E202" s="6"/>
      <c r="F202" s="40"/>
      <c r="G202" s="8"/>
      <c r="H202" s="6"/>
      <c r="I202" s="6"/>
      <c r="J202" s="6"/>
      <c r="K202" s="6"/>
      <c r="L202" s="6"/>
      <c r="M202" s="6"/>
      <c r="N202" s="6"/>
      <c r="O202" s="6"/>
      <c r="P202" s="40"/>
      <c r="Q202" s="41"/>
      <c r="R202" s="8"/>
      <c r="S202" s="41"/>
      <c r="T202" s="44">
        <f t="shared" si="12"/>
        <v>0</v>
      </c>
      <c r="U202" s="6">
        <f>T202+T203</f>
        <v>100</v>
      </c>
      <c r="V202" s="3"/>
      <c r="W202" s="25"/>
      <c r="X202" s="5"/>
      <c r="Y202" s="13" t="s">
        <v>33</v>
      </c>
      <c r="Z202" s="100">
        <v>90</v>
      </c>
      <c r="AA202" s="6"/>
      <c r="AB202" s="14"/>
      <c r="AC202" s="6"/>
      <c r="AD202" s="41"/>
      <c r="AE202" s="6"/>
      <c r="AF202" s="6"/>
      <c r="AG202" s="6"/>
      <c r="AH202" s="6"/>
      <c r="AI202" s="6"/>
      <c r="AJ202" s="6"/>
      <c r="AK202" s="6"/>
      <c r="AL202" s="8"/>
      <c r="AM202" s="41"/>
      <c r="AN202" s="6"/>
      <c r="AO202" s="6"/>
      <c r="AP202" s="6"/>
      <c r="AQ202" s="41"/>
      <c r="AR202" s="44">
        <f t="shared" si="13"/>
        <v>0</v>
      </c>
      <c r="AS202" s="6">
        <f>AR202+AR203</f>
        <v>100</v>
      </c>
      <c r="AT202" s="3"/>
      <c r="AU202" s="25"/>
    </row>
    <row r="203" spans="1:47" ht="15">
      <c r="A203" s="13" t="s">
        <v>15</v>
      </c>
      <c r="B203" s="90" t="s">
        <v>22</v>
      </c>
      <c r="C203" s="6"/>
      <c r="D203" s="14"/>
      <c r="E203" s="6"/>
      <c r="F203" s="40"/>
      <c r="G203" s="8">
        <v>100</v>
      </c>
      <c r="H203" s="6"/>
      <c r="I203" s="6"/>
      <c r="J203" s="6"/>
      <c r="K203" s="6"/>
      <c r="L203" s="6"/>
      <c r="M203" s="6"/>
      <c r="N203" s="6"/>
      <c r="O203" s="6"/>
      <c r="P203" s="40"/>
      <c r="Q203" s="41"/>
      <c r="R203" s="8"/>
      <c r="S203" s="41"/>
      <c r="T203" s="44">
        <f t="shared" si="12"/>
        <v>100</v>
      </c>
      <c r="U203" s="6"/>
      <c r="V203" s="47"/>
      <c r="W203" s="25"/>
      <c r="X203" s="5"/>
      <c r="Y203" s="13" t="s">
        <v>15</v>
      </c>
      <c r="Z203" s="100" t="s">
        <v>22</v>
      </c>
      <c r="AA203" s="6"/>
      <c r="AB203" s="14"/>
      <c r="AC203" s="6">
        <v>100</v>
      </c>
      <c r="AD203" s="41"/>
      <c r="AE203" s="6"/>
      <c r="AF203" s="6"/>
      <c r="AG203" s="6"/>
      <c r="AH203" s="56"/>
      <c r="AI203" s="6"/>
      <c r="AJ203" s="6"/>
      <c r="AK203" s="6"/>
      <c r="AL203" s="8"/>
      <c r="AM203" s="41"/>
      <c r="AN203" s="56"/>
      <c r="AO203" s="56"/>
      <c r="AP203" s="6"/>
      <c r="AQ203" s="41"/>
      <c r="AR203" s="44">
        <f t="shared" si="13"/>
        <v>100</v>
      </c>
      <c r="AS203" s="6"/>
      <c r="AT203" s="47"/>
      <c r="AU203" s="25"/>
    </row>
    <row r="204" spans="1:47" ht="15">
      <c r="A204" s="13" t="s">
        <v>34</v>
      </c>
      <c r="B204" s="90">
        <v>6</v>
      </c>
      <c r="C204" s="6"/>
      <c r="D204" s="14"/>
      <c r="E204" s="6"/>
      <c r="F204" s="40"/>
      <c r="G204" s="8"/>
      <c r="H204" s="6"/>
      <c r="I204" s="6">
        <v>5</v>
      </c>
      <c r="J204" s="6"/>
      <c r="K204" s="6"/>
      <c r="L204" s="6"/>
      <c r="M204" s="6"/>
      <c r="N204" s="6"/>
      <c r="O204" s="6"/>
      <c r="P204" s="40"/>
      <c r="Q204" s="41"/>
      <c r="R204" s="8"/>
      <c r="S204" s="41"/>
      <c r="T204" s="44">
        <f t="shared" si="12"/>
        <v>5</v>
      </c>
      <c r="U204" s="6">
        <f>T204</f>
        <v>5</v>
      </c>
      <c r="V204" s="3"/>
      <c r="W204" s="25"/>
      <c r="X204" s="5"/>
      <c r="Y204" s="13" t="s">
        <v>34</v>
      </c>
      <c r="Z204" s="100">
        <v>6</v>
      </c>
      <c r="AA204" s="6">
        <v>4.5</v>
      </c>
      <c r="AB204" s="14"/>
      <c r="AC204" s="6"/>
      <c r="AD204" s="41"/>
      <c r="AE204" s="6"/>
      <c r="AF204" s="6"/>
      <c r="AG204" s="6">
        <v>7.5</v>
      </c>
      <c r="AH204" s="6"/>
      <c r="AI204" s="6"/>
      <c r="AJ204" s="6"/>
      <c r="AK204" s="6"/>
      <c r="AL204" s="8"/>
      <c r="AM204" s="41"/>
      <c r="AN204" s="6"/>
      <c r="AO204" s="6"/>
      <c r="AP204" s="6"/>
      <c r="AQ204" s="41"/>
      <c r="AR204" s="44">
        <f t="shared" si="13"/>
        <v>12</v>
      </c>
      <c r="AS204" s="6">
        <f>AR204</f>
        <v>12</v>
      </c>
      <c r="AT204" s="3"/>
      <c r="AU204" s="25"/>
    </row>
    <row r="205" spans="1:47" ht="15">
      <c r="A205" s="13" t="s">
        <v>35</v>
      </c>
      <c r="B205" s="90">
        <v>30</v>
      </c>
      <c r="C205" s="6"/>
      <c r="D205" s="14"/>
      <c r="E205" s="6"/>
      <c r="F205" s="40"/>
      <c r="G205" s="8"/>
      <c r="H205" s="6"/>
      <c r="I205" s="6"/>
      <c r="J205" s="6"/>
      <c r="K205" s="6"/>
      <c r="L205" s="6"/>
      <c r="M205" s="6"/>
      <c r="N205" s="6"/>
      <c r="O205" s="6"/>
      <c r="P205" s="40"/>
      <c r="Q205" s="41"/>
      <c r="R205" s="8"/>
      <c r="S205" s="41"/>
      <c r="T205" s="44">
        <f t="shared" si="12"/>
        <v>0</v>
      </c>
      <c r="U205" s="6">
        <f>T205</f>
        <v>0</v>
      </c>
      <c r="V205" s="3"/>
      <c r="W205" s="25"/>
      <c r="X205" s="5"/>
      <c r="Y205" s="13" t="s">
        <v>35</v>
      </c>
      <c r="Z205" s="100">
        <v>30</v>
      </c>
      <c r="AA205" s="6">
        <v>114</v>
      </c>
      <c r="AB205" s="14"/>
      <c r="AC205" s="6"/>
      <c r="AD205" s="41"/>
      <c r="AE205" s="6"/>
      <c r="AF205" s="6"/>
      <c r="AG205" s="6"/>
      <c r="AH205" s="6"/>
      <c r="AI205" s="6"/>
      <c r="AJ205" s="6"/>
      <c r="AK205" s="6"/>
      <c r="AL205" s="8"/>
      <c r="AM205" s="41"/>
      <c r="AN205" s="6"/>
      <c r="AO205" s="6"/>
      <c r="AP205" s="6"/>
      <c r="AQ205" s="41"/>
      <c r="AR205" s="44">
        <f t="shared" si="13"/>
        <v>114</v>
      </c>
      <c r="AS205" s="6">
        <f>AR205</f>
        <v>114</v>
      </c>
      <c r="AT205" s="3"/>
      <c r="AU205" s="25"/>
    </row>
    <row r="206" spans="1:47" ht="15">
      <c r="A206" s="13" t="s">
        <v>36</v>
      </c>
      <c r="B206" s="90">
        <v>6</v>
      </c>
      <c r="C206" s="6"/>
      <c r="D206" s="14">
        <v>10.7</v>
      </c>
      <c r="E206" s="6"/>
      <c r="F206" s="40"/>
      <c r="G206" s="8"/>
      <c r="H206" s="6"/>
      <c r="I206" s="6"/>
      <c r="J206" s="6"/>
      <c r="K206" s="6"/>
      <c r="L206" s="6"/>
      <c r="M206" s="6"/>
      <c r="N206" s="6"/>
      <c r="O206" s="6"/>
      <c r="P206" s="40"/>
      <c r="Q206" s="41"/>
      <c r="R206" s="8"/>
      <c r="S206" s="41"/>
      <c r="T206" s="44">
        <f t="shared" si="12"/>
        <v>10.7</v>
      </c>
      <c r="U206" s="6">
        <f>T206</f>
        <v>10.7</v>
      </c>
      <c r="V206" s="3"/>
      <c r="W206" s="25"/>
      <c r="X206" s="5"/>
      <c r="Y206" s="13" t="s">
        <v>36</v>
      </c>
      <c r="Z206" s="100">
        <v>6</v>
      </c>
      <c r="AA206" s="6"/>
      <c r="AB206" s="14"/>
      <c r="AC206" s="6"/>
      <c r="AD206" s="41"/>
      <c r="AE206" s="6"/>
      <c r="AF206" s="6"/>
      <c r="AG206" s="6"/>
      <c r="AH206" s="6"/>
      <c r="AI206" s="6"/>
      <c r="AJ206" s="6"/>
      <c r="AK206" s="6"/>
      <c r="AL206" s="8"/>
      <c r="AM206" s="41"/>
      <c r="AN206" s="6"/>
      <c r="AO206" s="6"/>
      <c r="AP206" s="6"/>
      <c r="AQ206" s="41"/>
      <c r="AR206" s="44">
        <f t="shared" si="13"/>
        <v>0</v>
      </c>
      <c r="AS206" s="6">
        <f>AR206</f>
        <v>0</v>
      </c>
      <c r="AT206" s="3"/>
      <c r="AU206" s="25"/>
    </row>
    <row r="207" spans="1:47" ht="15">
      <c r="A207" s="13" t="s">
        <v>37</v>
      </c>
      <c r="B207" s="90">
        <v>24</v>
      </c>
      <c r="C207" s="6"/>
      <c r="D207" s="14"/>
      <c r="E207" s="6"/>
      <c r="F207" s="40"/>
      <c r="G207" s="8"/>
      <c r="H207" s="6"/>
      <c r="I207" s="6"/>
      <c r="J207" s="6">
        <v>9.4</v>
      </c>
      <c r="K207" s="6"/>
      <c r="L207" s="6"/>
      <c r="M207" s="6"/>
      <c r="N207" s="6"/>
      <c r="O207" s="6"/>
      <c r="P207" s="40"/>
      <c r="Q207" s="41"/>
      <c r="R207" s="8"/>
      <c r="S207" s="41"/>
      <c r="T207" s="44">
        <f t="shared" si="12"/>
        <v>9.4</v>
      </c>
      <c r="U207" s="6">
        <f>T207</f>
        <v>9.4</v>
      </c>
      <c r="V207" s="47"/>
      <c r="W207" s="25"/>
      <c r="X207" s="5"/>
      <c r="Y207" s="13" t="s">
        <v>37</v>
      </c>
      <c r="Z207" s="100">
        <v>24</v>
      </c>
      <c r="AA207" s="6">
        <v>9.3</v>
      </c>
      <c r="AB207" s="14"/>
      <c r="AC207" s="6"/>
      <c r="AD207" s="41"/>
      <c r="AE207" s="6"/>
      <c r="AF207" s="6"/>
      <c r="AG207" s="6">
        <v>5</v>
      </c>
      <c r="AH207" s="56"/>
      <c r="AI207" s="6"/>
      <c r="AJ207" s="6"/>
      <c r="AK207" s="6"/>
      <c r="AL207" s="8"/>
      <c r="AM207" s="41"/>
      <c r="AN207" s="56"/>
      <c r="AO207" s="56"/>
      <c r="AP207" s="6"/>
      <c r="AQ207" s="41"/>
      <c r="AR207" s="44">
        <f t="shared" si="13"/>
        <v>14.3</v>
      </c>
      <c r="AS207" s="6">
        <f>AR207</f>
        <v>14.3</v>
      </c>
      <c r="AT207" s="47"/>
      <c r="AU207" s="25"/>
    </row>
    <row r="208" spans="1:47" ht="15">
      <c r="A208" s="13" t="s">
        <v>38</v>
      </c>
      <c r="B208" s="90">
        <v>9</v>
      </c>
      <c r="C208" s="6"/>
      <c r="D208" s="14"/>
      <c r="E208" s="6"/>
      <c r="F208" s="40"/>
      <c r="G208" s="8"/>
      <c r="H208" s="6"/>
      <c r="I208" s="6"/>
      <c r="J208" s="6"/>
      <c r="K208" s="6"/>
      <c r="L208" s="6"/>
      <c r="M208" s="6"/>
      <c r="N208" s="6"/>
      <c r="O208" s="6"/>
      <c r="P208" s="40"/>
      <c r="Q208" s="41"/>
      <c r="R208" s="8"/>
      <c r="S208" s="41"/>
      <c r="T208" s="44">
        <f t="shared" si="12"/>
        <v>0</v>
      </c>
      <c r="U208" s="6">
        <f>T208</f>
        <v>0</v>
      </c>
      <c r="V208" s="3"/>
      <c r="W208" s="25"/>
      <c r="X208" s="5"/>
      <c r="Y208" s="13" t="s">
        <v>38</v>
      </c>
      <c r="Z208" s="100">
        <v>9</v>
      </c>
      <c r="AA208" s="6">
        <v>1.7</v>
      </c>
      <c r="AB208" s="14"/>
      <c r="AC208" s="6"/>
      <c r="AD208" s="41"/>
      <c r="AE208" s="6"/>
      <c r="AF208" s="6"/>
      <c r="AG208" s="6">
        <v>2.2</v>
      </c>
      <c r="AH208" s="6"/>
      <c r="AI208" s="6"/>
      <c r="AJ208" s="6"/>
      <c r="AK208" s="6"/>
      <c r="AL208" s="8"/>
      <c r="AM208" s="41"/>
      <c r="AN208" s="6"/>
      <c r="AO208" s="6"/>
      <c r="AP208" s="6"/>
      <c r="AQ208" s="41"/>
      <c r="AR208" s="44">
        <f t="shared" si="13"/>
        <v>3.9000000000000004</v>
      </c>
      <c r="AS208" s="6">
        <f>AR208</f>
        <v>3.9000000000000004</v>
      </c>
      <c r="AT208" s="3"/>
      <c r="AU208" s="25"/>
    </row>
    <row r="209" spans="1:47" ht="15">
      <c r="A209" s="13" t="s">
        <v>39</v>
      </c>
      <c r="B209" s="90">
        <v>27</v>
      </c>
      <c r="C209" s="6"/>
      <c r="D209" s="14"/>
      <c r="E209" s="6"/>
      <c r="F209" s="40"/>
      <c r="G209" s="8"/>
      <c r="H209" s="6"/>
      <c r="I209" s="6"/>
      <c r="J209" s="6"/>
      <c r="K209" s="6"/>
      <c r="L209" s="6"/>
      <c r="M209" s="6"/>
      <c r="N209" s="6"/>
      <c r="O209" s="6"/>
      <c r="P209" s="40"/>
      <c r="Q209" s="41"/>
      <c r="R209" s="8"/>
      <c r="S209" s="41"/>
      <c r="T209" s="44">
        <f t="shared" si="12"/>
        <v>0</v>
      </c>
      <c r="U209" s="6">
        <f>T209+T210+T211+T212+T213+T214+T215+T216+T217+T218+T219</f>
        <v>35.5</v>
      </c>
      <c r="V209" s="3"/>
      <c r="W209" s="25"/>
      <c r="X209" s="5"/>
      <c r="Y209" s="13" t="s">
        <v>39</v>
      </c>
      <c r="Z209" s="100">
        <v>27</v>
      </c>
      <c r="AA209" s="6"/>
      <c r="AB209" s="14"/>
      <c r="AC209" s="6"/>
      <c r="AD209" s="41"/>
      <c r="AE209" s="6"/>
      <c r="AF209" s="6"/>
      <c r="AG209" s="6"/>
      <c r="AH209" s="6"/>
      <c r="AI209" s="6"/>
      <c r="AJ209" s="6"/>
      <c r="AK209" s="6"/>
      <c r="AL209" s="8"/>
      <c r="AM209" s="41"/>
      <c r="AN209" s="6"/>
      <c r="AO209" s="6"/>
      <c r="AP209" s="6"/>
      <c r="AQ209" s="41"/>
      <c r="AR209" s="44">
        <f t="shared" si="13"/>
        <v>0</v>
      </c>
      <c r="AS209" s="6">
        <f>AR209+AR210+AR211+AR212+AR213+AR214+AR215+AR216+AR217+AR218+AR219</f>
        <v>33</v>
      </c>
      <c r="AT209" s="3"/>
      <c r="AU209" s="25"/>
    </row>
    <row r="210" spans="1:47" ht="15">
      <c r="A210" s="13" t="s">
        <v>40</v>
      </c>
      <c r="B210" s="90"/>
      <c r="C210" s="6"/>
      <c r="D210" s="14"/>
      <c r="E210" s="6"/>
      <c r="F210" s="40"/>
      <c r="G210" s="8"/>
      <c r="H210" s="6"/>
      <c r="I210" s="6"/>
      <c r="J210" s="6"/>
      <c r="K210" s="6"/>
      <c r="L210" s="6"/>
      <c r="M210" s="6"/>
      <c r="N210" s="6"/>
      <c r="O210" s="6"/>
      <c r="P210" s="40"/>
      <c r="Q210" s="41"/>
      <c r="R210" s="8"/>
      <c r="S210" s="41"/>
      <c r="T210" s="44">
        <f t="shared" si="12"/>
        <v>0</v>
      </c>
      <c r="U210" s="6"/>
      <c r="V210" s="3"/>
      <c r="W210" s="25"/>
      <c r="X210" s="5"/>
      <c r="Y210" s="13" t="s">
        <v>40</v>
      </c>
      <c r="Z210" s="100"/>
      <c r="AA210" s="6"/>
      <c r="AB210" s="14"/>
      <c r="AC210" s="6"/>
      <c r="AD210" s="41"/>
      <c r="AE210" s="6"/>
      <c r="AF210" s="6"/>
      <c r="AG210" s="6"/>
      <c r="AH210" s="6"/>
      <c r="AI210" s="6"/>
      <c r="AJ210" s="6"/>
      <c r="AK210" s="6"/>
      <c r="AL210" s="8"/>
      <c r="AM210" s="41"/>
      <c r="AN210" s="6"/>
      <c r="AO210" s="6"/>
      <c r="AP210" s="6"/>
      <c r="AQ210" s="41"/>
      <c r="AR210" s="44">
        <f t="shared" si="13"/>
        <v>0</v>
      </c>
      <c r="AS210" s="6"/>
      <c r="AT210" s="3"/>
      <c r="AU210" s="25"/>
    </row>
    <row r="211" spans="1:47" ht="15">
      <c r="A211" s="13" t="s">
        <v>41</v>
      </c>
      <c r="B211" s="90"/>
      <c r="C211" s="6">
        <v>30.8</v>
      </c>
      <c r="D211" s="14"/>
      <c r="E211" s="6"/>
      <c r="F211" s="40"/>
      <c r="G211" s="8"/>
      <c r="H211" s="6"/>
      <c r="I211" s="6"/>
      <c r="J211" s="6"/>
      <c r="K211" s="6"/>
      <c r="L211" s="6"/>
      <c r="M211" s="6"/>
      <c r="N211" s="6"/>
      <c r="O211" s="6"/>
      <c r="P211" s="40"/>
      <c r="Q211" s="41"/>
      <c r="R211" s="8"/>
      <c r="S211" s="41"/>
      <c r="T211" s="44">
        <f t="shared" si="12"/>
        <v>30.8</v>
      </c>
      <c r="U211" s="6"/>
      <c r="V211" s="3"/>
      <c r="W211" s="25"/>
      <c r="X211" s="5"/>
      <c r="Y211" s="13" t="s">
        <v>41</v>
      </c>
      <c r="Z211" s="100"/>
      <c r="AA211" s="6"/>
      <c r="AB211" s="14"/>
      <c r="AC211" s="6"/>
      <c r="AD211" s="41"/>
      <c r="AE211" s="6"/>
      <c r="AF211" s="6"/>
      <c r="AG211" s="6"/>
      <c r="AH211" s="6"/>
      <c r="AI211" s="6"/>
      <c r="AJ211" s="6"/>
      <c r="AK211" s="6"/>
      <c r="AL211" s="8"/>
      <c r="AM211" s="41"/>
      <c r="AN211" s="6"/>
      <c r="AO211" s="6"/>
      <c r="AP211" s="6"/>
      <c r="AQ211" s="41"/>
      <c r="AR211" s="44">
        <f t="shared" si="13"/>
        <v>0</v>
      </c>
      <c r="AS211" s="6"/>
      <c r="AT211" s="3"/>
      <c r="AU211" s="25"/>
    </row>
    <row r="212" spans="1:47" ht="15">
      <c r="A212" s="13" t="s">
        <v>42</v>
      </c>
      <c r="B212" s="90"/>
      <c r="C212" s="6"/>
      <c r="D212" s="14"/>
      <c r="E212" s="6"/>
      <c r="F212" s="40"/>
      <c r="G212" s="8"/>
      <c r="H212" s="6"/>
      <c r="I212" s="6"/>
      <c r="J212" s="6">
        <v>4.7</v>
      </c>
      <c r="K212" s="6"/>
      <c r="L212" s="6"/>
      <c r="M212" s="6"/>
      <c r="N212" s="6"/>
      <c r="O212" s="6"/>
      <c r="P212" s="40"/>
      <c r="Q212" s="41"/>
      <c r="R212" s="8"/>
      <c r="S212" s="41"/>
      <c r="T212" s="44">
        <f t="shared" si="12"/>
        <v>4.7</v>
      </c>
      <c r="U212" s="6"/>
      <c r="V212" s="3"/>
      <c r="W212" s="25"/>
      <c r="X212" s="5"/>
      <c r="Y212" s="13" t="s">
        <v>42</v>
      </c>
      <c r="Z212" s="100"/>
      <c r="AA212" s="6">
        <v>21</v>
      </c>
      <c r="AB212" s="14"/>
      <c r="AC212" s="6"/>
      <c r="AD212" s="41"/>
      <c r="AE212" s="6"/>
      <c r="AF212" s="6"/>
      <c r="AG212" s="6">
        <v>8</v>
      </c>
      <c r="AH212" s="6"/>
      <c r="AI212" s="6"/>
      <c r="AJ212" s="6"/>
      <c r="AK212" s="6"/>
      <c r="AL212" s="8"/>
      <c r="AM212" s="41"/>
      <c r="AN212" s="6"/>
      <c r="AO212" s="6"/>
      <c r="AP212" s="6"/>
      <c r="AQ212" s="41"/>
      <c r="AR212" s="44">
        <f t="shared" si="13"/>
        <v>29</v>
      </c>
      <c r="AS212" s="6"/>
      <c r="AT212" s="3"/>
      <c r="AU212" s="25"/>
    </row>
    <row r="213" spans="1:47" ht="15">
      <c r="A213" s="13" t="s">
        <v>43</v>
      </c>
      <c r="B213" s="90"/>
      <c r="C213" s="6"/>
      <c r="D213" s="14"/>
      <c r="E213" s="6"/>
      <c r="F213" s="40"/>
      <c r="G213" s="8"/>
      <c r="H213" s="6"/>
      <c r="I213" s="6"/>
      <c r="J213" s="6"/>
      <c r="K213" s="6"/>
      <c r="L213" s="6"/>
      <c r="M213" s="6"/>
      <c r="N213" s="6"/>
      <c r="O213" s="6"/>
      <c r="P213" s="40"/>
      <c r="Q213" s="41"/>
      <c r="R213" s="8"/>
      <c r="S213" s="41"/>
      <c r="T213" s="44">
        <f t="shared" si="12"/>
        <v>0</v>
      </c>
      <c r="U213" s="6"/>
      <c r="V213" s="3"/>
      <c r="W213" s="25"/>
      <c r="X213" s="5"/>
      <c r="Y213" s="13" t="s">
        <v>43</v>
      </c>
      <c r="Z213" s="100"/>
      <c r="AA213" s="6"/>
      <c r="AB213" s="14"/>
      <c r="AC213" s="6"/>
      <c r="AD213" s="41"/>
      <c r="AE213" s="6"/>
      <c r="AF213" s="6"/>
      <c r="AG213" s="6"/>
      <c r="AH213" s="6"/>
      <c r="AI213" s="6"/>
      <c r="AJ213" s="6"/>
      <c r="AK213" s="6"/>
      <c r="AL213" s="8"/>
      <c r="AM213" s="41"/>
      <c r="AN213" s="6"/>
      <c r="AO213" s="6"/>
      <c r="AP213" s="6"/>
      <c r="AQ213" s="41"/>
      <c r="AR213" s="44">
        <f t="shared" si="13"/>
        <v>0</v>
      </c>
      <c r="AS213" s="6"/>
      <c r="AT213" s="3"/>
      <c r="AU213" s="25"/>
    </row>
    <row r="214" spans="1:47" ht="15">
      <c r="A214" s="13" t="s">
        <v>44</v>
      </c>
      <c r="B214" s="90"/>
      <c r="C214" s="6"/>
      <c r="D214" s="14"/>
      <c r="E214" s="6"/>
      <c r="F214" s="40"/>
      <c r="G214" s="8"/>
      <c r="H214" s="6"/>
      <c r="I214" s="6"/>
      <c r="J214" s="6"/>
      <c r="K214" s="6"/>
      <c r="L214" s="6"/>
      <c r="M214" s="6"/>
      <c r="N214" s="6"/>
      <c r="O214" s="6"/>
      <c r="P214" s="40"/>
      <c r="Q214" s="41"/>
      <c r="R214" s="8"/>
      <c r="S214" s="41"/>
      <c r="T214" s="44">
        <f t="shared" si="12"/>
        <v>0</v>
      </c>
      <c r="U214" s="6"/>
      <c r="V214" s="3"/>
      <c r="W214" s="25"/>
      <c r="X214" s="5"/>
      <c r="Y214" s="13" t="s">
        <v>44</v>
      </c>
      <c r="Z214" s="100"/>
      <c r="AA214" s="6"/>
      <c r="AB214" s="14"/>
      <c r="AC214" s="6"/>
      <c r="AD214" s="41"/>
      <c r="AE214" s="6"/>
      <c r="AF214" s="6"/>
      <c r="AG214" s="6"/>
      <c r="AH214" s="6"/>
      <c r="AI214" s="6"/>
      <c r="AJ214" s="6"/>
      <c r="AK214" s="6"/>
      <c r="AL214" s="8"/>
      <c r="AM214" s="41"/>
      <c r="AN214" s="6"/>
      <c r="AO214" s="6"/>
      <c r="AP214" s="6"/>
      <c r="AQ214" s="41"/>
      <c r="AR214" s="44">
        <f t="shared" si="13"/>
        <v>0</v>
      </c>
      <c r="AS214" s="6"/>
      <c r="AT214" s="3"/>
      <c r="AU214" s="25"/>
    </row>
    <row r="215" spans="1:47" ht="15">
      <c r="A215" s="13" t="s">
        <v>45</v>
      </c>
      <c r="B215" s="90"/>
      <c r="C215" s="6"/>
      <c r="D215" s="14"/>
      <c r="E215" s="6"/>
      <c r="F215" s="40"/>
      <c r="G215" s="8"/>
      <c r="H215" s="6"/>
      <c r="I215" s="6"/>
      <c r="J215" s="6"/>
      <c r="K215" s="6"/>
      <c r="L215" s="6"/>
      <c r="M215" s="6"/>
      <c r="N215" s="6"/>
      <c r="O215" s="6"/>
      <c r="P215" s="40"/>
      <c r="Q215" s="41"/>
      <c r="R215" s="8"/>
      <c r="S215" s="41"/>
      <c r="T215" s="44">
        <f t="shared" si="12"/>
        <v>0</v>
      </c>
      <c r="U215" s="6"/>
      <c r="V215" s="3"/>
      <c r="W215" s="25"/>
      <c r="X215" s="5"/>
      <c r="Y215" s="13" t="s">
        <v>45</v>
      </c>
      <c r="Z215" s="100"/>
      <c r="AA215" s="6"/>
      <c r="AB215" s="14"/>
      <c r="AC215" s="6"/>
      <c r="AD215" s="41"/>
      <c r="AE215" s="6"/>
      <c r="AF215" s="6"/>
      <c r="AG215" s="6"/>
      <c r="AH215" s="6"/>
      <c r="AI215" s="6"/>
      <c r="AJ215" s="6"/>
      <c r="AK215" s="6"/>
      <c r="AL215" s="8"/>
      <c r="AM215" s="41"/>
      <c r="AN215" s="6"/>
      <c r="AO215" s="6"/>
      <c r="AP215" s="6"/>
      <c r="AQ215" s="41"/>
      <c r="AR215" s="44">
        <f t="shared" si="13"/>
        <v>0</v>
      </c>
      <c r="AS215" s="6"/>
      <c r="AT215" s="3"/>
      <c r="AU215" s="25"/>
    </row>
    <row r="216" spans="1:47" ht="15">
      <c r="A216" s="13" t="s">
        <v>46</v>
      </c>
      <c r="B216" s="90"/>
      <c r="C216" s="6"/>
      <c r="D216" s="14"/>
      <c r="E216" s="6"/>
      <c r="F216" s="40"/>
      <c r="G216" s="8"/>
      <c r="H216" s="6"/>
      <c r="I216" s="6"/>
      <c r="J216" s="6"/>
      <c r="K216" s="6"/>
      <c r="L216" s="6"/>
      <c r="M216" s="6"/>
      <c r="N216" s="6"/>
      <c r="O216" s="6"/>
      <c r="P216" s="40"/>
      <c r="Q216" s="41"/>
      <c r="R216" s="8"/>
      <c r="S216" s="41"/>
      <c r="T216" s="44">
        <f t="shared" si="12"/>
        <v>0</v>
      </c>
      <c r="U216" s="6"/>
      <c r="V216" s="3"/>
      <c r="W216" s="25"/>
      <c r="X216" s="5"/>
      <c r="Y216" s="13" t="s">
        <v>46</v>
      </c>
      <c r="Z216" s="100"/>
      <c r="AA216" s="6"/>
      <c r="AB216" s="14"/>
      <c r="AC216" s="6"/>
      <c r="AD216" s="41"/>
      <c r="AE216" s="6"/>
      <c r="AF216" s="6"/>
      <c r="AG216" s="6"/>
      <c r="AH216" s="6"/>
      <c r="AI216" s="6"/>
      <c r="AJ216" s="6"/>
      <c r="AK216" s="6"/>
      <c r="AL216" s="8"/>
      <c r="AM216" s="41"/>
      <c r="AN216" s="6"/>
      <c r="AO216" s="6"/>
      <c r="AP216" s="6"/>
      <c r="AQ216" s="41"/>
      <c r="AR216" s="44">
        <f t="shared" si="13"/>
        <v>0</v>
      </c>
      <c r="AS216" s="6"/>
      <c r="AT216" s="3"/>
      <c r="AU216" s="25"/>
    </row>
    <row r="217" spans="1:47" ht="15">
      <c r="A217" s="13" t="s">
        <v>47</v>
      </c>
      <c r="B217" s="90"/>
      <c r="C217" s="6"/>
      <c r="D217" s="14"/>
      <c r="E217" s="6"/>
      <c r="F217" s="40"/>
      <c r="G217" s="8"/>
      <c r="H217" s="6"/>
      <c r="I217" s="6"/>
      <c r="J217" s="6"/>
      <c r="K217" s="6"/>
      <c r="L217" s="6"/>
      <c r="M217" s="6"/>
      <c r="N217" s="6"/>
      <c r="O217" s="6"/>
      <c r="P217" s="40"/>
      <c r="Q217" s="41"/>
      <c r="R217" s="8"/>
      <c r="S217" s="41"/>
      <c r="T217" s="44">
        <f t="shared" si="12"/>
        <v>0</v>
      </c>
      <c r="U217" s="6"/>
      <c r="V217" s="3"/>
      <c r="W217" s="25"/>
      <c r="X217" s="5"/>
      <c r="Y217" s="13" t="s">
        <v>47</v>
      </c>
      <c r="Z217" s="100"/>
      <c r="AA217" s="6"/>
      <c r="AB217" s="14"/>
      <c r="AC217" s="6"/>
      <c r="AD217" s="41"/>
      <c r="AE217" s="6"/>
      <c r="AF217" s="6"/>
      <c r="AG217" s="6"/>
      <c r="AH217" s="6"/>
      <c r="AI217" s="6"/>
      <c r="AJ217" s="6"/>
      <c r="AK217" s="6"/>
      <c r="AL217" s="8"/>
      <c r="AM217" s="41"/>
      <c r="AN217" s="6"/>
      <c r="AO217" s="6"/>
      <c r="AP217" s="6"/>
      <c r="AQ217" s="41"/>
      <c r="AR217" s="44">
        <f t="shared" si="13"/>
        <v>0</v>
      </c>
      <c r="AS217" s="6"/>
      <c r="AT217" s="3"/>
      <c r="AU217" s="25"/>
    </row>
    <row r="218" spans="1:47" ht="15">
      <c r="A218" s="13" t="s">
        <v>48</v>
      </c>
      <c r="B218" s="90"/>
      <c r="C218" s="6"/>
      <c r="D218" s="14"/>
      <c r="E218" s="6"/>
      <c r="F218" s="40"/>
      <c r="G218" s="8"/>
      <c r="H218" s="6"/>
      <c r="I218" s="6"/>
      <c r="J218" s="6"/>
      <c r="K218" s="6"/>
      <c r="L218" s="6"/>
      <c r="M218" s="6"/>
      <c r="N218" s="6"/>
      <c r="O218" s="6"/>
      <c r="P218" s="40"/>
      <c r="Q218" s="41"/>
      <c r="R218" s="8"/>
      <c r="S218" s="41"/>
      <c r="T218" s="44">
        <f t="shared" si="12"/>
        <v>0</v>
      </c>
      <c r="U218" s="6"/>
      <c r="V218" s="3"/>
      <c r="W218" s="25"/>
      <c r="X218" s="5"/>
      <c r="Y218" s="13" t="s">
        <v>48</v>
      </c>
      <c r="Z218" s="100"/>
      <c r="AA218" s="6"/>
      <c r="AB218" s="14"/>
      <c r="AC218" s="6"/>
      <c r="AD218" s="41"/>
      <c r="AE218" s="6"/>
      <c r="AF218" s="6"/>
      <c r="AG218" s="6"/>
      <c r="AH218" s="6"/>
      <c r="AI218" s="6"/>
      <c r="AJ218" s="6"/>
      <c r="AK218" s="6"/>
      <c r="AL218" s="8"/>
      <c r="AM218" s="41"/>
      <c r="AN218" s="6"/>
      <c r="AO218" s="6"/>
      <c r="AP218" s="6"/>
      <c r="AQ218" s="41"/>
      <c r="AR218" s="44">
        <f t="shared" si="13"/>
        <v>0</v>
      </c>
      <c r="AS218" s="6"/>
      <c r="AT218" s="3"/>
      <c r="AU218" s="25"/>
    </row>
    <row r="219" spans="1:47" ht="15">
      <c r="A219" s="13" t="s">
        <v>49</v>
      </c>
      <c r="B219" s="90"/>
      <c r="C219" s="6"/>
      <c r="D219" s="14"/>
      <c r="E219" s="6"/>
      <c r="F219" s="40"/>
      <c r="G219" s="8"/>
      <c r="H219" s="6"/>
      <c r="I219" s="6"/>
      <c r="J219" s="6"/>
      <c r="K219" s="6"/>
      <c r="L219" s="6"/>
      <c r="M219" s="6"/>
      <c r="N219" s="6"/>
      <c r="O219" s="6"/>
      <c r="P219" s="40"/>
      <c r="Q219" s="41"/>
      <c r="R219" s="8"/>
      <c r="S219" s="41"/>
      <c r="T219" s="44">
        <f t="shared" si="12"/>
        <v>0</v>
      </c>
      <c r="U219" s="6"/>
      <c r="V219" s="3"/>
      <c r="W219" s="25"/>
      <c r="X219" s="5"/>
      <c r="Y219" s="13" t="s">
        <v>49</v>
      </c>
      <c r="Z219" s="100"/>
      <c r="AA219" s="6"/>
      <c r="AB219" s="14"/>
      <c r="AC219" s="6"/>
      <c r="AD219" s="41"/>
      <c r="AE219" s="6"/>
      <c r="AF219" s="6">
        <v>4</v>
      </c>
      <c r="AG219" s="6"/>
      <c r="AH219" s="6"/>
      <c r="AI219" s="6"/>
      <c r="AJ219" s="6"/>
      <c r="AK219" s="6"/>
      <c r="AL219" s="8"/>
      <c r="AM219" s="41"/>
      <c r="AN219" s="6"/>
      <c r="AO219" s="6"/>
      <c r="AP219" s="6"/>
      <c r="AQ219" s="41"/>
      <c r="AR219" s="44">
        <f t="shared" si="13"/>
        <v>4</v>
      </c>
      <c r="AS219" s="6"/>
      <c r="AT219" s="3"/>
      <c r="AU219" s="25"/>
    </row>
    <row r="220" spans="1:47" ht="15">
      <c r="A220" s="13" t="s">
        <v>50</v>
      </c>
      <c r="B220" s="90">
        <v>9</v>
      </c>
      <c r="C220" s="6"/>
      <c r="D220" s="14"/>
      <c r="E220" s="6"/>
      <c r="F220" s="40"/>
      <c r="G220" s="8"/>
      <c r="H220" s="6"/>
      <c r="I220" s="6"/>
      <c r="J220" s="6"/>
      <c r="K220" s="6"/>
      <c r="L220" s="6"/>
      <c r="M220" s="6"/>
      <c r="N220" s="6"/>
      <c r="O220" s="6"/>
      <c r="P220" s="40"/>
      <c r="Q220" s="41"/>
      <c r="R220" s="8"/>
      <c r="S220" s="41"/>
      <c r="T220" s="44">
        <f t="shared" si="12"/>
        <v>0</v>
      </c>
      <c r="U220" s="6">
        <f>T220</f>
        <v>0</v>
      </c>
      <c r="V220" s="3"/>
      <c r="W220" s="25"/>
      <c r="X220" s="5"/>
      <c r="Y220" s="13" t="s">
        <v>50</v>
      </c>
      <c r="Z220" s="100">
        <v>9</v>
      </c>
      <c r="AA220" s="6"/>
      <c r="AB220" s="14"/>
      <c r="AC220" s="6"/>
      <c r="AD220" s="41"/>
      <c r="AE220" s="6"/>
      <c r="AF220" s="6"/>
      <c r="AG220" s="6"/>
      <c r="AH220" s="6"/>
      <c r="AI220" s="6"/>
      <c r="AJ220" s="6"/>
      <c r="AK220" s="6"/>
      <c r="AL220" s="8"/>
      <c r="AM220" s="41"/>
      <c r="AN220" s="6"/>
      <c r="AO220" s="6"/>
      <c r="AP220" s="6"/>
      <c r="AQ220" s="41"/>
      <c r="AR220" s="44">
        <f t="shared" si="13"/>
        <v>0</v>
      </c>
      <c r="AS220" s="6">
        <f>AR220</f>
        <v>0</v>
      </c>
      <c r="AT220" s="3"/>
      <c r="AU220" s="25"/>
    </row>
    <row r="221" spans="1:47" ht="15">
      <c r="A221" s="13" t="s">
        <v>51</v>
      </c>
      <c r="B221" s="90">
        <v>24</v>
      </c>
      <c r="C221" s="6">
        <v>7</v>
      </c>
      <c r="D221" s="14"/>
      <c r="E221" s="6">
        <v>15</v>
      </c>
      <c r="F221" s="40"/>
      <c r="G221" s="8"/>
      <c r="H221" s="6"/>
      <c r="I221" s="6"/>
      <c r="J221" s="6"/>
      <c r="K221" s="6"/>
      <c r="L221" s="6"/>
      <c r="M221" s="6"/>
      <c r="N221" s="6"/>
      <c r="O221" s="6"/>
      <c r="P221" s="40"/>
      <c r="Q221" s="41"/>
      <c r="R221" s="8"/>
      <c r="S221" s="41"/>
      <c r="T221" s="44">
        <f t="shared" si="12"/>
        <v>22</v>
      </c>
      <c r="U221" s="6">
        <f>T221</f>
        <v>22</v>
      </c>
      <c r="V221" s="3"/>
      <c r="W221" s="25"/>
      <c r="X221" s="5"/>
      <c r="Y221" s="13" t="s">
        <v>51</v>
      </c>
      <c r="Z221" s="100">
        <v>24</v>
      </c>
      <c r="AA221" s="6">
        <v>10.8</v>
      </c>
      <c r="AB221" s="14"/>
      <c r="AC221" s="6"/>
      <c r="AD221" s="41"/>
      <c r="AE221" s="6"/>
      <c r="AF221" s="6"/>
      <c r="AG221" s="6"/>
      <c r="AH221" s="6"/>
      <c r="AI221" s="6"/>
      <c r="AJ221" s="6"/>
      <c r="AK221" s="6"/>
      <c r="AL221" s="8"/>
      <c r="AM221" s="41"/>
      <c r="AN221" s="6"/>
      <c r="AO221" s="6"/>
      <c r="AP221" s="6"/>
      <c r="AQ221" s="41"/>
      <c r="AR221" s="44">
        <f t="shared" si="13"/>
        <v>10.8</v>
      </c>
      <c r="AS221" s="6">
        <f>AR221</f>
        <v>10.8</v>
      </c>
      <c r="AT221" s="3"/>
      <c r="AU221" s="25"/>
    </row>
    <row r="222" spans="1:47" ht="15">
      <c r="A222" s="13" t="s">
        <v>52</v>
      </c>
      <c r="B222" s="90">
        <v>6</v>
      </c>
      <c r="C222" s="6"/>
      <c r="D222" s="14"/>
      <c r="E222" s="6"/>
      <c r="F222" s="40"/>
      <c r="G222" s="8"/>
      <c r="H222" s="6"/>
      <c r="I222" s="6"/>
      <c r="J222" s="6"/>
      <c r="K222" s="6"/>
      <c r="L222" s="6"/>
      <c r="M222" s="6"/>
      <c r="N222" s="6"/>
      <c r="O222" s="6"/>
      <c r="P222" s="40"/>
      <c r="Q222" s="41"/>
      <c r="R222" s="8"/>
      <c r="S222" s="41"/>
      <c r="T222" s="44">
        <f t="shared" si="12"/>
        <v>0</v>
      </c>
      <c r="U222" s="6">
        <f>T222+T223</f>
        <v>0</v>
      </c>
      <c r="V222" s="47"/>
      <c r="W222" s="25"/>
      <c r="X222" s="5"/>
      <c r="Y222" s="13" t="s">
        <v>52</v>
      </c>
      <c r="Z222" s="100">
        <v>6</v>
      </c>
      <c r="AA222" s="6"/>
      <c r="AB222" s="14"/>
      <c r="AC222" s="6"/>
      <c r="AD222" s="9">
        <v>30</v>
      </c>
      <c r="AE222" s="6"/>
      <c r="AF222" s="6"/>
      <c r="AG222" s="6"/>
      <c r="AH222" s="56"/>
      <c r="AI222" s="6"/>
      <c r="AJ222" s="6"/>
      <c r="AK222" s="6"/>
      <c r="AL222" s="8"/>
      <c r="AM222" s="9"/>
      <c r="AN222" s="56"/>
      <c r="AO222" s="56"/>
      <c r="AP222" s="6"/>
      <c r="AQ222" s="9"/>
      <c r="AR222" s="44">
        <f t="shared" si="13"/>
        <v>30</v>
      </c>
      <c r="AS222" s="6">
        <f>AR222+AR223</f>
        <v>30</v>
      </c>
      <c r="AT222" s="47"/>
      <c r="AU222" s="25"/>
    </row>
    <row r="223" spans="1:47" ht="15">
      <c r="A223" s="13" t="s">
        <v>53</v>
      </c>
      <c r="B223" s="90"/>
      <c r="C223" s="6"/>
      <c r="D223" s="14"/>
      <c r="E223" s="6"/>
      <c r="F223" s="40"/>
      <c r="G223" s="8"/>
      <c r="H223" s="6"/>
      <c r="I223" s="6"/>
      <c r="J223" s="6"/>
      <c r="K223" s="6"/>
      <c r="L223" s="6"/>
      <c r="M223" s="6"/>
      <c r="N223" s="6"/>
      <c r="O223" s="6"/>
      <c r="P223" s="40"/>
      <c r="Q223" s="41"/>
      <c r="R223" s="8"/>
      <c r="S223" s="41"/>
      <c r="T223" s="44">
        <f t="shared" si="12"/>
        <v>0</v>
      </c>
      <c r="U223" s="6"/>
      <c r="V223" s="3"/>
      <c r="W223" s="25"/>
      <c r="X223" s="5"/>
      <c r="Y223" s="13" t="s">
        <v>53</v>
      </c>
      <c r="Z223" s="100"/>
      <c r="AA223" s="6"/>
      <c r="AB223" s="14"/>
      <c r="AC223" s="6"/>
      <c r="AD223" s="41"/>
      <c r="AE223" s="6"/>
      <c r="AF223" s="6"/>
      <c r="AG223" s="6"/>
      <c r="AH223" s="6"/>
      <c r="AI223" s="6"/>
      <c r="AJ223" s="6"/>
      <c r="AK223" s="6"/>
      <c r="AL223" s="8"/>
      <c r="AM223" s="41"/>
      <c r="AN223" s="6"/>
      <c r="AO223" s="6"/>
      <c r="AP223" s="6"/>
      <c r="AQ223" s="41"/>
      <c r="AR223" s="44">
        <f t="shared" si="13"/>
        <v>0</v>
      </c>
      <c r="AS223" s="6"/>
      <c r="AT223" s="3"/>
      <c r="AU223" s="25"/>
    </row>
    <row r="224" spans="1:47" ht="15">
      <c r="A224" s="13" t="s">
        <v>14</v>
      </c>
      <c r="B224" s="90">
        <v>120</v>
      </c>
      <c r="C224" s="6"/>
      <c r="D224" s="14"/>
      <c r="E224" s="6"/>
      <c r="F224" s="45">
        <v>100</v>
      </c>
      <c r="G224" s="8"/>
      <c r="H224" s="6"/>
      <c r="I224" s="6"/>
      <c r="J224" s="6"/>
      <c r="K224" s="6"/>
      <c r="L224" s="6"/>
      <c r="M224" s="6"/>
      <c r="N224" s="6"/>
      <c r="O224" s="6"/>
      <c r="P224" s="45">
        <v>100</v>
      </c>
      <c r="Q224" s="41"/>
      <c r="R224" s="8"/>
      <c r="S224" s="41"/>
      <c r="T224" s="44">
        <f t="shared" si="12"/>
        <v>200</v>
      </c>
      <c r="U224" s="6">
        <f>T224</f>
        <v>200</v>
      </c>
      <c r="V224" s="3"/>
      <c r="W224" s="25"/>
      <c r="X224" s="5"/>
      <c r="Y224" s="13" t="s">
        <v>14</v>
      </c>
      <c r="Z224" s="100">
        <v>120</v>
      </c>
      <c r="AA224" s="6"/>
      <c r="AB224" s="14"/>
      <c r="AC224" s="6"/>
      <c r="AD224" s="41"/>
      <c r="AE224" s="6"/>
      <c r="AF224" s="6"/>
      <c r="AG224" s="6"/>
      <c r="AH224" s="6"/>
      <c r="AI224" s="6"/>
      <c r="AJ224" s="6"/>
      <c r="AK224" s="6"/>
      <c r="AL224" s="8">
        <v>100</v>
      </c>
      <c r="AM224" s="41"/>
      <c r="AN224" s="6"/>
      <c r="AO224" s="6"/>
      <c r="AP224" s="6"/>
      <c r="AQ224" s="41"/>
      <c r="AR224" s="44">
        <f t="shared" si="13"/>
        <v>100</v>
      </c>
      <c r="AS224" s="6">
        <f>AR224</f>
        <v>100</v>
      </c>
      <c r="AT224" s="3"/>
      <c r="AU224" s="25"/>
    </row>
    <row r="225" spans="1:47" ht="15">
      <c r="A225" s="13" t="s">
        <v>54</v>
      </c>
      <c r="B225" s="90">
        <v>9</v>
      </c>
      <c r="C225" s="6"/>
      <c r="D225" s="14"/>
      <c r="E225" s="6"/>
      <c r="F225" s="40"/>
      <c r="G225" s="8"/>
      <c r="H225" s="6"/>
      <c r="I225" s="6"/>
      <c r="J225" s="6"/>
      <c r="K225" s="6"/>
      <c r="L225" s="6"/>
      <c r="M225" s="6"/>
      <c r="N225" s="6"/>
      <c r="O225" s="6"/>
      <c r="P225" s="40"/>
      <c r="Q225" s="41"/>
      <c r="R225" s="8"/>
      <c r="S225" s="41"/>
      <c r="T225" s="44">
        <f t="shared" si="12"/>
        <v>0</v>
      </c>
      <c r="U225" s="6">
        <f>T225+T226</f>
        <v>0</v>
      </c>
      <c r="V225" s="3"/>
      <c r="W225" s="25"/>
      <c r="X225" s="5"/>
      <c r="Y225" s="13" t="s">
        <v>54</v>
      </c>
      <c r="Z225" s="100">
        <v>9</v>
      </c>
      <c r="AA225" s="6"/>
      <c r="AB225" s="14"/>
      <c r="AC225" s="6"/>
      <c r="AD225" s="41"/>
      <c r="AE225" s="6"/>
      <c r="AF225" s="6"/>
      <c r="AG225" s="6"/>
      <c r="AH225" s="6"/>
      <c r="AI225" s="6"/>
      <c r="AJ225" s="6"/>
      <c r="AK225" s="6"/>
      <c r="AL225" s="8"/>
      <c r="AM225" s="41"/>
      <c r="AN225" s="6"/>
      <c r="AO225" s="6"/>
      <c r="AP225" s="6"/>
      <c r="AQ225" s="41"/>
      <c r="AR225" s="44">
        <f t="shared" si="13"/>
        <v>0</v>
      </c>
      <c r="AS225" s="6">
        <f>AR225+AR226</f>
        <v>0</v>
      </c>
      <c r="AT225" s="3"/>
      <c r="AU225" s="25"/>
    </row>
    <row r="226" spans="1:47" ht="15">
      <c r="A226" s="13" t="s">
        <v>55</v>
      </c>
      <c r="B226" s="90"/>
      <c r="C226" s="6"/>
      <c r="D226" s="14"/>
      <c r="E226" s="6"/>
      <c r="F226" s="40"/>
      <c r="G226" s="8"/>
      <c r="H226" s="6"/>
      <c r="I226" s="6"/>
      <c r="J226" s="6"/>
      <c r="K226" s="6"/>
      <c r="L226" s="6"/>
      <c r="M226" s="6"/>
      <c r="N226" s="6"/>
      <c r="O226" s="6"/>
      <c r="P226" s="40"/>
      <c r="Q226" s="41"/>
      <c r="R226" s="8"/>
      <c r="S226" s="41"/>
      <c r="T226" s="44">
        <f t="shared" si="12"/>
        <v>0</v>
      </c>
      <c r="U226" s="6"/>
      <c r="V226" s="3"/>
      <c r="W226" s="25"/>
      <c r="X226" s="5"/>
      <c r="Y226" s="13" t="s">
        <v>55</v>
      </c>
      <c r="Z226" s="100"/>
      <c r="AA226" s="6"/>
      <c r="AB226" s="14"/>
      <c r="AC226" s="6"/>
      <c r="AD226" s="41"/>
      <c r="AE226" s="6"/>
      <c r="AF226" s="6"/>
      <c r="AG226" s="6"/>
      <c r="AH226" s="6"/>
      <c r="AI226" s="6"/>
      <c r="AJ226" s="6"/>
      <c r="AK226" s="6"/>
      <c r="AL226" s="8"/>
      <c r="AM226" s="41"/>
      <c r="AN226" s="6"/>
      <c r="AO226" s="6"/>
      <c r="AP226" s="6"/>
      <c r="AQ226" s="41"/>
      <c r="AR226" s="44">
        <f t="shared" si="13"/>
        <v>0</v>
      </c>
      <c r="AS226" s="6"/>
      <c r="AT226" s="3"/>
      <c r="AU226" s="25"/>
    </row>
    <row r="227" spans="1:47" ht="15">
      <c r="A227" s="13" t="s">
        <v>56</v>
      </c>
      <c r="B227" s="90">
        <v>120</v>
      </c>
      <c r="C227" s="6"/>
      <c r="D227" s="14"/>
      <c r="E227" s="6"/>
      <c r="F227" s="40"/>
      <c r="G227" s="8"/>
      <c r="H227" s="6"/>
      <c r="I227" s="6"/>
      <c r="J227" s="6"/>
      <c r="K227" s="6"/>
      <c r="L227" s="6"/>
      <c r="M227" s="6"/>
      <c r="N227" s="6"/>
      <c r="O227" s="6"/>
      <c r="P227" s="40"/>
      <c r="Q227" s="41"/>
      <c r="R227" s="8"/>
      <c r="S227" s="41"/>
      <c r="T227" s="44">
        <f t="shared" si="12"/>
        <v>0</v>
      </c>
      <c r="U227" s="6">
        <f>T227+T228</f>
        <v>200</v>
      </c>
      <c r="V227" s="3"/>
      <c r="W227" s="25"/>
      <c r="X227" s="5"/>
      <c r="Y227" s="13" t="s">
        <v>56</v>
      </c>
      <c r="Z227" s="100">
        <v>120</v>
      </c>
      <c r="AA227" s="6"/>
      <c r="AB227" s="14"/>
      <c r="AC227" s="6"/>
      <c r="AD227" s="41"/>
      <c r="AE227" s="6"/>
      <c r="AF227" s="6"/>
      <c r="AG227" s="6"/>
      <c r="AH227" s="6">
        <v>200</v>
      </c>
      <c r="AI227" s="6"/>
      <c r="AJ227" s="6"/>
      <c r="AK227" s="6"/>
      <c r="AL227" s="8"/>
      <c r="AM227" s="41"/>
      <c r="AN227" s="6"/>
      <c r="AO227" s="6"/>
      <c r="AP227" s="6"/>
      <c r="AQ227" s="41"/>
      <c r="AR227" s="44">
        <f t="shared" si="13"/>
        <v>200</v>
      </c>
      <c r="AS227" s="6">
        <f>AR227+AR228</f>
        <v>200</v>
      </c>
      <c r="AT227" s="3"/>
      <c r="AU227" s="25"/>
    </row>
    <row r="228" spans="1:47" ht="15">
      <c r="A228" s="13" t="s">
        <v>57</v>
      </c>
      <c r="B228" s="90"/>
      <c r="C228" s="6"/>
      <c r="D228" s="14"/>
      <c r="E228" s="6"/>
      <c r="F228" s="40"/>
      <c r="G228" s="8"/>
      <c r="H228" s="6"/>
      <c r="I228" s="6"/>
      <c r="J228" s="6"/>
      <c r="K228" s="6"/>
      <c r="L228" s="6">
        <v>200</v>
      </c>
      <c r="M228" s="6"/>
      <c r="N228" s="6"/>
      <c r="O228" s="6"/>
      <c r="P228" s="40"/>
      <c r="Q228" s="41"/>
      <c r="R228" s="8"/>
      <c r="S228" s="41"/>
      <c r="T228" s="44">
        <f t="shared" si="12"/>
        <v>200</v>
      </c>
      <c r="U228" s="6"/>
      <c r="V228" s="3"/>
      <c r="W228" s="25"/>
      <c r="X228" s="5"/>
      <c r="Y228" s="13" t="s">
        <v>57</v>
      </c>
      <c r="Z228" s="100"/>
      <c r="AA228" s="6"/>
      <c r="AB228" s="14"/>
      <c r="AC228" s="6"/>
      <c r="AD228" s="41"/>
      <c r="AE228" s="6"/>
      <c r="AF228" s="6"/>
      <c r="AG228" s="6"/>
      <c r="AH228" s="6"/>
      <c r="AI228" s="6"/>
      <c r="AJ228" s="6"/>
      <c r="AK228" s="6"/>
      <c r="AL228" s="8"/>
      <c r="AM228" s="41"/>
      <c r="AN228" s="6"/>
      <c r="AO228" s="6"/>
      <c r="AP228" s="6"/>
      <c r="AQ228" s="41"/>
      <c r="AR228" s="44">
        <f t="shared" si="13"/>
        <v>0</v>
      </c>
      <c r="AS228" s="6"/>
      <c r="AT228" s="3"/>
      <c r="AU228" s="25"/>
    </row>
    <row r="229" spans="1:47" ht="15">
      <c r="A229" s="13" t="s">
        <v>58</v>
      </c>
      <c r="B229" s="90">
        <v>150</v>
      </c>
      <c r="C229" s="6"/>
      <c r="D229" s="14"/>
      <c r="E229" s="6"/>
      <c r="F229" s="40"/>
      <c r="G229" s="8"/>
      <c r="H229" s="6"/>
      <c r="I229" s="6">
        <v>53.4</v>
      </c>
      <c r="J229" s="6"/>
      <c r="K229" s="6">
        <v>200</v>
      </c>
      <c r="L229" s="6"/>
      <c r="M229" s="6"/>
      <c r="N229" s="6"/>
      <c r="O229" s="6"/>
      <c r="P229" s="40"/>
      <c r="Q229" s="41"/>
      <c r="R229" s="8"/>
      <c r="S229" s="41"/>
      <c r="T229" s="44">
        <f t="shared" si="12"/>
        <v>253.4</v>
      </c>
      <c r="U229" s="6">
        <f>T229</f>
        <v>253.4</v>
      </c>
      <c r="V229" s="3"/>
      <c r="W229" s="25"/>
      <c r="X229" s="5"/>
      <c r="Y229" s="13" t="s">
        <v>58</v>
      </c>
      <c r="Z229" s="100">
        <v>150</v>
      </c>
      <c r="AA229" s="6"/>
      <c r="AB229" s="14"/>
      <c r="AC229" s="6"/>
      <c r="AD229" s="41"/>
      <c r="AE229" s="6"/>
      <c r="AF229" s="6">
        <v>80</v>
      </c>
      <c r="AG229" s="6"/>
      <c r="AH229" s="6"/>
      <c r="AI229" s="6"/>
      <c r="AJ229" s="6"/>
      <c r="AK229" s="6"/>
      <c r="AL229" s="8"/>
      <c r="AM229" s="41"/>
      <c r="AN229" s="6"/>
      <c r="AO229" s="6"/>
      <c r="AP229" s="6"/>
      <c r="AQ229" s="41"/>
      <c r="AR229" s="44">
        <f t="shared" si="13"/>
        <v>80</v>
      </c>
      <c r="AS229" s="6">
        <f>AR229</f>
        <v>80</v>
      </c>
      <c r="AT229" s="3"/>
      <c r="AU229" s="25"/>
    </row>
    <row r="230" spans="1:47" ht="15">
      <c r="A230" s="13" t="s">
        <v>59</v>
      </c>
      <c r="B230" s="90">
        <v>210</v>
      </c>
      <c r="C230" s="6"/>
      <c r="D230" s="14"/>
      <c r="E230" s="6"/>
      <c r="F230" s="40"/>
      <c r="G230" s="8"/>
      <c r="H230" s="6"/>
      <c r="I230" s="6"/>
      <c r="J230" s="6"/>
      <c r="K230" s="6"/>
      <c r="L230" s="6"/>
      <c r="M230" s="6"/>
      <c r="N230" s="6"/>
      <c r="O230" s="6"/>
      <c r="P230" s="40"/>
      <c r="Q230" s="41"/>
      <c r="R230" s="8"/>
      <c r="S230" s="41"/>
      <c r="T230" s="44">
        <f t="shared" si="12"/>
        <v>0</v>
      </c>
      <c r="U230" s="6">
        <f>T231+T232+T233+T234+T235+T236+T237+T238+T239</f>
        <v>117.10000000000001</v>
      </c>
      <c r="V230" s="3"/>
      <c r="W230" s="25"/>
      <c r="X230" s="5"/>
      <c r="Y230" s="13" t="s">
        <v>59</v>
      </c>
      <c r="Z230" s="100">
        <v>210</v>
      </c>
      <c r="AA230" s="6"/>
      <c r="AB230" s="14"/>
      <c r="AC230" s="6"/>
      <c r="AD230" s="41"/>
      <c r="AE230" s="6"/>
      <c r="AF230" s="6"/>
      <c r="AG230" s="6"/>
      <c r="AH230" s="6"/>
      <c r="AI230" s="6"/>
      <c r="AJ230" s="6"/>
      <c r="AK230" s="6"/>
      <c r="AL230" s="8"/>
      <c r="AM230" s="41"/>
      <c r="AN230" s="6"/>
      <c r="AO230" s="6"/>
      <c r="AP230" s="6"/>
      <c r="AQ230" s="41"/>
      <c r="AR230" s="44">
        <f t="shared" si="13"/>
        <v>0</v>
      </c>
      <c r="AS230" s="6">
        <f>AR231+AR232+AR233+AR234+AR235+AR236+AR237+AR238+AR239</f>
        <v>239.9</v>
      </c>
      <c r="AT230" s="3"/>
      <c r="AU230" s="25"/>
    </row>
    <row r="231" spans="1:47" ht="15">
      <c r="A231" s="13" t="s">
        <v>60</v>
      </c>
      <c r="B231" s="90"/>
      <c r="C231" s="6"/>
      <c r="D231" s="14"/>
      <c r="E231" s="6"/>
      <c r="F231" s="40"/>
      <c r="G231" s="8"/>
      <c r="H231" s="6"/>
      <c r="I231" s="6">
        <v>20</v>
      </c>
      <c r="J231" s="6"/>
      <c r="K231" s="6"/>
      <c r="L231" s="6"/>
      <c r="M231" s="6"/>
      <c r="N231" s="6"/>
      <c r="O231" s="6"/>
      <c r="P231" s="40"/>
      <c r="Q231" s="41"/>
      <c r="R231" s="8"/>
      <c r="S231" s="41"/>
      <c r="T231" s="44">
        <f t="shared" si="12"/>
        <v>20</v>
      </c>
      <c r="U231" s="6"/>
      <c r="V231" s="3"/>
      <c r="W231" s="25"/>
      <c r="X231" s="5"/>
      <c r="Y231" s="13" t="s">
        <v>60</v>
      </c>
      <c r="Z231" s="100"/>
      <c r="AA231" s="6"/>
      <c r="AB231" s="14"/>
      <c r="AC231" s="6"/>
      <c r="AD231" s="41"/>
      <c r="AE231" s="6"/>
      <c r="AF231" s="6"/>
      <c r="AG231" s="6">
        <v>121</v>
      </c>
      <c r="AH231" s="6"/>
      <c r="AI231" s="6"/>
      <c r="AJ231" s="6"/>
      <c r="AK231" s="6"/>
      <c r="AL231" s="8"/>
      <c r="AM231" s="41"/>
      <c r="AN231" s="6"/>
      <c r="AO231" s="6"/>
      <c r="AP231" s="6"/>
      <c r="AQ231" s="41"/>
      <c r="AR231" s="44">
        <f t="shared" si="13"/>
        <v>121</v>
      </c>
      <c r="AS231" s="6"/>
      <c r="AT231" s="3"/>
      <c r="AU231" s="25"/>
    </row>
    <row r="232" spans="1:47" ht="15">
      <c r="A232" s="13" t="s">
        <v>61</v>
      </c>
      <c r="B232" s="90"/>
      <c r="C232" s="6"/>
      <c r="D232" s="14"/>
      <c r="E232" s="6"/>
      <c r="F232" s="40"/>
      <c r="G232" s="8"/>
      <c r="H232" s="6">
        <v>17.3</v>
      </c>
      <c r="I232" s="6">
        <v>9.6</v>
      </c>
      <c r="J232" s="6"/>
      <c r="K232" s="6"/>
      <c r="L232" s="6"/>
      <c r="M232" s="6"/>
      <c r="N232" s="6"/>
      <c r="O232" s="6"/>
      <c r="P232" s="40"/>
      <c r="Q232" s="41"/>
      <c r="R232" s="8"/>
      <c r="S232" s="41"/>
      <c r="T232" s="44">
        <f t="shared" si="12"/>
        <v>26.9</v>
      </c>
      <c r="U232" s="6"/>
      <c r="V232" s="3"/>
      <c r="W232" s="25"/>
      <c r="X232" s="5"/>
      <c r="Y232" s="13" t="s">
        <v>61</v>
      </c>
      <c r="Z232" s="100"/>
      <c r="AA232" s="6"/>
      <c r="AB232" s="14"/>
      <c r="AC232" s="6"/>
      <c r="AD232" s="41"/>
      <c r="AE232" s="6">
        <v>3.6</v>
      </c>
      <c r="AF232" s="6">
        <v>9.6</v>
      </c>
      <c r="AG232" s="6">
        <v>16</v>
      </c>
      <c r="AH232" s="6"/>
      <c r="AI232" s="6"/>
      <c r="AJ232" s="6"/>
      <c r="AK232" s="6"/>
      <c r="AL232" s="8"/>
      <c r="AM232" s="41"/>
      <c r="AN232" s="6"/>
      <c r="AO232" s="6"/>
      <c r="AP232" s="6"/>
      <c r="AQ232" s="41"/>
      <c r="AR232" s="44">
        <f t="shared" si="13"/>
        <v>29.2</v>
      </c>
      <c r="AS232" s="6"/>
      <c r="AT232" s="3"/>
      <c r="AU232" s="25"/>
    </row>
    <row r="233" spans="1:47" ht="15">
      <c r="A233" s="13" t="s">
        <v>62</v>
      </c>
      <c r="B233" s="90"/>
      <c r="C233" s="6"/>
      <c r="D233" s="14"/>
      <c r="E233" s="6"/>
      <c r="F233" s="40"/>
      <c r="G233" s="8"/>
      <c r="H233" s="6"/>
      <c r="I233" s="6">
        <v>10</v>
      </c>
      <c r="J233" s="6"/>
      <c r="K233" s="6"/>
      <c r="L233" s="6"/>
      <c r="M233" s="6"/>
      <c r="N233" s="6"/>
      <c r="O233" s="6"/>
      <c r="P233" s="40"/>
      <c r="Q233" s="41"/>
      <c r="R233" s="8"/>
      <c r="S233" s="41"/>
      <c r="T233" s="44">
        <f t="shared" si="12"/>
        <v>10</v>
      </c>
      <c r="U233" s="6"/>
      <c r="V233" s="3"/>
      <c r="W233" s="25"/>
      <c r="X233" s="5"/>
      <c r="Y233" s="13" t="s">
        <v>62</v>
      </c>
      <c r="Z233" s="100"/>
      <c r="AA233" s="6"/>
      <c r="AB233" s="14"/>
      <c r="AC233" s="6"/>
      <c r="AD233" s="6"/>
      <c r="AE233" s="6"/>
      <c r="AF233" s="6">
        <v>10</v>
      </c>
      <c r="AG233" s="6"/>
      <c r="AH233" s="6"/>
      <c r="AI233" s="6"/>
      <c r="AJ233" s="6"/>
      <c r="AK233" s="6"/>
      <c r="AL233" s="8"/>
      <c r="AM233" s="41"/>
      <c r="AN233" s="6"/>
      <c r="AO233" s="6"/>
      <c r="AP233" s="6"/>
      <c r="AQ233" s="41"/>
      <c r="AR233" s="44">
        <f t="shared" si="13"/>
        <v>10</v>
      </c>
      <c r="AS233" s="6"/>
      <c r="AT233" s="3"/>
      <c r="AU233" s="25"/>
    </row>
    <row r="234" spans="1:47" ht="15">
      <c r="A234" s="13" t="s">
        <v>63</v>
      </c>
      <c r="B234" s="90"/>
      <c r="C234" s="6"/>
      <c r="D234" s="14"/>
      <c r="E234" s="6"/>
      <c r="F234" s="40"/>
      <c r="G234" s="8"/>
      <c r="H234" s="6"/>
      <c r="I234" s="6"/>
      <c r="J234" s="6"/>
      <c r="K234" s="6"/>
      <c r="L234" s="6"/>
      <c r="M234" s="6"/>
      <c r="N234" s="6"/>
      <c r="O234" s="6"/>
      <c r="P234" s="40"/>
      <c r="Q234" s="41"/>
      <c r="R234" s="8"/>
      <c r="S234" s="41"/>
      <c r="T234" s="44">
        <f t="shared" si="12"/>
        <v>0</v>
      </c>
      <c r="U234" s="6"/>
      <c r="V234" s="3"/>
      <c r="W234" s="25"/>
      <c r="X234" s="5"/>
      <c r="Y234" s="13" t="s">
        <v>63</v>
      </c>
      <c r="Z234" s="100"/>
      <c r="AA234" s="6"/>
      <c r="AB234" s="14"/>
      <c r="AC234" s="6"/>
      <c r="AD234" s="6"/>
      <c r="AE234" s="6">
        <v>45.3</v>
      </c>
      <c r="AF234" s="6"/>
      <c r="AG234" s="6"/>
      <c r="AH234" s="6"/>
      <c r="AI234" s="6"/>
      <c r="AJ234" s="6"/>
      <c r="AK234" s="6"/>
      <c r="AL234" s="8"/>
      <c r="AM234" s="41"/>
      <c r="AN234" s="6"/>
      <c r="AO234" s="6"/>
      <c r="AP234" s="6"/>
      <c r="AQ234" s="41"/>
      <c r="AR234" s="44">
        <f t="shared" si="13"/>
        <v>45.3</v>
      </c>
      <c r="AS234" s="6"/>
      <c r="AT234" s="3"/>
      <c r="AU234" s="25"/>
    </row>
    <row r="235" spans="1:47" ht="15">
      <c r="A235" s="13" t="s">
        <v>64</v>
      </c>
      <c r="B235" s="90"/>
      <c r="C235" s="6"/>
      <c r="D235" s="14"/>
      <c r="E235" s="6"/>
      <c r="F235" s="40"/>
      <c r="G235" s="8"/>
      <c r="H235" s="6"/>
      <c r="I235" s="6"/>
      <c r="J235" s="6"/>
      <c r="K235" s="6"/>
      <c r="L235" s="6"/>
      <c r="M235" s="6"/>
      <c r="N235" s="6"/>
      <c r="O235" s="6"/>
      <c r="P235" s="40"/>
      <c r="Q235" s="41"/>
      <c r="R235" s="8"/>
      <c r="S235" s="41"/>
      <c r="T235" s="44">
        <f t="shared" si="12"/>
        <v>0</v>
      </c>
      <c r="U235" s="6"/>
      <c r="V235" s="3"/>
      <c r="W235" s="25"/>
      <c r="X235" s="5"/>
      <c r="Y235" s="13" t="s">
        <v>64</v>
      </c>
      <c r="Z235" s="100"/>
      <c r="AA235" s="6"/>
      <c r="AB235" s="14"/>
      <c r="AC235" s="6"/>
      <c r="AD235" s="6"/>
      <c r="AE235" s="6"/>
      <c r="AF235" s="6"/>
      <c r="AG235" s="6"/>
      <c r="AH235" s="6"/>
      <c r="AI235" s="6"/>
      <c r="AJ235" s="6"/>
      <c r="AK235" s="6"/>
      <c r="AL235" s="8"/>
      <c r="AM235" s="41"/>
      <c r="AN235" s="6"/>
      <c r="AO235" s="6"/>
      <c r="AP235" s="6"/>
      <c r="AQ235" s="41"/>
      <c r="AR235" s="44">
        <f t="shared" si="13"/>
        <v>0</v>
      </c>
      <c r="AS235" s="6"/>
      <c r="AT235" s="3"/>
      <c r="AU235" s="25"/>
    </row>
    <row r="236" spans="1:47" ht="15">
      <c r="A236" s="13" t="s">
        <v>65</v>
      </c>
      <c r="B236" s="90"/>
      <c r="C236" s="6"/>
      <c r="D236" s="14"/>
      <c r="E236" s="6"/>
      <c r="F236" s="40"/>
      <c r="G236" s="8"/>
      <c r="H236" s="6">
        <v>51</v>
      </c>
      <c r="I236" s="6"/>
      <c r="J236" s="6"/>
      <c r="K236" s="6"/>
      <c r="L236" s="6"/>
      <c r="M236" s="6"/>
      <c r="N236" s="6"/>
      <c r="O236" s="6"/>
      <c r="P236" s="40"/>
      <c r="Q236" s="41"/>
      <c r="R236" s="8"/>
      <c r="S236" s="41"/>
      <c r="T236" s="44">
        <f t="shared" si="12"/>
        <v>51</v>
      </c>
      <c r="U236" s="6"/>
      <c r="V236" s="3"/>
      <c r="W236" s="25"/>
      <c r="X236" s="5"/>
      <c r="Y236" s="13" t="s">
        <v>65</v>
      </c>
      <c r="Z236" s="100"/>
      <c r="AA236" s="6"/>
      <c r="AB236" s="14"/>
      <c r="AC236" s="6"/>
      <c r="AD236" s="6"/>
      <c r="AE236" s="6"/>
      <c r="AF236" s="6"/>
      <c r="AG236" s="6"/>
      <c r="AH236" s="6"/>
      <c r="AI236" s="6"/>
      <c r="AJ236" s="6"/>
      <c r="AK236" s="6"/>
      <c r="AL236" s="8"/>
      <c r="AM236" s="41"/>
      <c r="AN236" s="6"/>
      <c r="AO236" s="6"/>
      <c r="AP236" s="6"/>
      <c r="AQ236" s="41"/>
      <c r="AR236" s="44">
        <f t="shared" si="13"/>
        <v>0</v>
      </c>
      <c r="AS236" s="6"/>
      <c r="AT236" s="3"/>
      <c r="AU236" s="25"/>
    </row>
    <row r="237" spans="1:47" ht="15">
      <c r="A237" s="13" t="s">
        <v>66</v>
      </c>
      <c r="B237" s="90"/>
      <c r="C237" s="6"/>
      <c r="D237" s="14"/>
      <c r="E237" s="6"/>
      <c r="F237" s="40"/>
      <c r="G237" s="8"/>
      <c r="H237" s="6"/>
      <c r="I237" s="6"/>
      <c r="J237" s="6"/>
      <c r="K237" s="6"/>
      <c r="L237" s="6"/>
      <c r="M237" s="6"/>
      <c r="N237" s="6"/>
      <c r="O237" s="6"/>
      <c r="P237" s="40"/>
      <c r="Q237" s="41"/>
      <c r="R237" s="8"/>
      <c r="S237" s="41"/>
      <c r="T237" s="44">
        <f t="shared" si="12"/>
        <v>0</v>
      </c>
      <c r="U237" s="6"/>
      <c r="V237" s="3"/>
      <c r="W237" s="25"/>
      <c r="X237" s="5"/>
      <c r="Y237" s="13" t="s">
        <v>66</v>
      </c>
      <c r="Z237" s="100"/>
      <c r="AA237" s="6"/>
      <c r="AB237" s="14"/>
      <c r="AC237" s="6"/>
      <c r="AD237" s="6"/>
      <c r="AE237" s="6"/>
      <c r="AF237" s="6"/>
      <c r="AG237" s="6"/>
      <c r="AH237" s="6"/>
      <c r="AI237" s="6"/>
      <c r="AJ237" s="6"/>
      <c r="AK237" s="6"/>
      <c r="AL237" s="8"/>
      <c r="AM237" s="41"/>
      <c r="AN237" s="6"/>
      <c r="AO237" s="6"/>
      <c r="AP237" s="6"/>
      <c r="AQ237" s="41"/>
      <c r="AR237" s="44">
        <f t="shared" si="13"/>
        <v>0</v>
      </c>
      <c r="AS237" s="6"/>
      <c r="AT237" s="3"/>
      <c r="AU237" s="25"/>
    </row>
    <row r="238" spans="1:47" ht="15">
      <c r="A238" s="13" t="s">
        <v>67</v>
      </c>
      <c r="B238" s="90"/>
      <c r="C238" s="6"/>
      <c r="D238" s="14"/>
      <c r="E238" s="6"/>
      <c r="F238" s="40"/>
      <c r="G238" s="8"/>
      <c r="H238" s="6"/>
      <c r="I238" s="6">
        <v>9.2</v>
      </c>
      <c r="J238" s="6"/>
      <c r="K238" s="6"/>
      <c r="L238" s="6"/>
      <c r="M238" s="6"/>
      <c r="N238" s="6"/>
      <c r="O238" s="6"/>
      <c r="P238" s="40"/>
      <c r="Q238" s="41"/>
      <c r="R238" s="8"/>
      <c r="S238" s="41"/>
      <c r="T238" s="44">
        <f t="shared" si="12"/>
        <v>9.2</v>
      </c>
      <c r="U238" s="6"/>
      <c r="V238" s="3"/>
      <c r="W238" s="25"/>
      <c r="X238" s="5"/>
      <c r="Y238" s="13" t="s">
        <v>67</v>
      </c>
      <c r="Z238" s="100"/>
      <c r="AA238" s="6"/>
      <c r="AB238" s="14"/>
      <c r="AC238" s="6"/>
      <c r="AD238" s="6"/>
      <c r="AE238" s="6">
        <v>31.4</v>
      </c>
      <c r="AF238" s="6"/>
      <c r="AG238" s="6"/>
      <c r="AH238" s="6"/>
      <c r="AI238" s="6"/>
      <c r="AJ238" s="6"/>
      <c r="AK238" s="6"/>
      <c r="AL238" s="8"/>
      <c r="AM238" s="41"/>
      <c r="AN238" s="6"/>
      <c r="AO238" s="6"/>
      <c r="AP238" s="6"/>
      <c r="AQ238" s="41"/>
      <c r="AR238" s="44">
        <f t="shared" si="13"/>
        <v>31.4</v>
      </c>
      <c r="AS238" s="6"/>
      <c r="AT238" s="3"/>
      <c r="AU238" s="25"/>
    </row>
    <row r="239" spans="1:47" ht="15">
      <c r="A239" s="13" t="s">
        <v>68</v>
      </c>
      <c r="B239" s="90"/>
      <c r="C239" s="6"/>
      <c r="D239" s="14"/>
      <c r="E239" s="6"/>
      <c r="F239" s="40"/>
      <c r="G239" s="8"/>
      <c r="H239" s="6"/>
      <c r="I239" s="6"/>
      <c r="J239" s="6"/>
      <c r="K239" s="6"/>
      <c r="L239" s="6"/>
      <c r="M239" s="6"/>
      <c r="N239" s="6"/>
      <c r="O239" s="6"/>
      <c r="P239" s="40"/>
      <c r="Q239" s="41"/>
      <c r="R239" s="8"/>
      <c r="S239" s="41"/>
      <c r="T239" s="44">
        <f t="shared" si="12"/>
        <v>0</v>
      </c>
      <c r="U239" s="6"/>
      <c r="V239" s="3"/>
      <c r="W239" s="25"/>
      <c r="X239" s="5"/>
      <c r="Y239" s="13" t="s">
        <v>68</v>
      </c>
      <c r="Z239" s="100"/>
      <c r="AA239" s="6"/>
      <c r="AB239" s="14"/>
      <c r="AC239" s="6"/>
      <c r="AD239" s="6"/>
      <c r="AE239" s="6"/>
      <c r="AF239" s="6"/>
      <c r="AG239" s="6">
        <v>3</v>
      </c>
      <c r="AH239" s="6"/>
      <c r="AI239" s="6"/>
      <c r="AJ239" s="6"/>
      <c r="AK239" s="6"/>
      <c r="AL239" s="8"/>
      <c r="AM239" s="41"/>
      <c r="AN239" s="6"/>
      <c r="AO239" s="6"/>
      <c r="AP239" s="6"/>
      <c r="AQ239" s="41"/>
      <c r="AR239" s="44">
        <f t="shared" si="13"/>
        <v>3</v>
      </c>
      <c r="AS239" s="6"/>
      <c r="AT239" s="3"/>
      <c r="AU239" s="25"/>
    </row>
    <row r="240" spans="1:47" ht="15">
      <c r="A240" s="13" t="s">
        <v>11</v>
      </c>
      <c r="B240" s="90">
        <v>90</v>
      </c>
      <c r="C240" s="6"/>
      <c r="D240" s="14">
        <v>50</v>
      </c>
      <c r="E240" s="6"/>
      <c r="F240" s="40"/>
      <c r="G240" s="8"/>
      <c r="H240" s="6"/>
      <c r="I240" s="6"/>
      <c r="J240" s="6"/>
      <c r="K240" s="6"/>
      <c r="L240" s="6"/>
      <c r="M240" s="6"/>
      <c r="N240" s="6">
        <v>40</v>
      </c>
      <c r="O240" s="6"/>
      <c r="P240" s="40"/>
      <c r="Q240" s="41"/>
      <c r="R240" s="8"/>
      <c r="S240" s="41"/>
      <c r="T240" s="44">
        <f t="shared" si="12"/>
        <v>90</v>
      </c>
      <c r="U240" s="6">
        <f>T240</f>
        <v>90</v>
      </c>
      <c r="V240" s="3"/>
      <c r="W240" s="25"/>
      <c r="X240" s="5"/>
      <c r="Y240" s="13" t="s">
        <v>11</v>
      </c>
      <c r="Z240" s="100">
        <v>90</v>
      </c>
      <c r="AA240" s="6"/>
      <c r="AB240" s="14"/>
      <c r="AC240" s="6"/>
      <c r="AD240" s="6"/>
      <c r="AE240" s="6"/>
      <c r="AF240" s="6"/>
      <c r="AG240" s="6"/>
      <c r="AH240" s="6"/>
      <c r="AI240" s="6"/>
      <c r="AJ240" s="6">
        <v>50</v>
      </c>
      <c r="AK240" s="6"/>
      <c r="AL240" s="8"/>
      <c r="AM240" s="41"/>
      <c r="AN240" s="6"/>
      <c r="AO240" s="6"/>
      <c r="AP240" s="6"/>
      <c r="AQ240" s="41"/>
      <c r="AR240" s="44">
        <f t="shared" si="13"/>
        <v>50</v>
      </c>
      <c r="AS240" s="6">
        <f>AR240</f>
        <v>50</v>
      </c>
      <c r="AT240" s="3"/>
      <c r="AU240" s="25"/>
    </row>
    <row r="241" spans="1:47" ht="15">
      <c r="A241" s="13" t="s">
        <v>10</v>
      </c>
      <c r="B241" s="90">
        <v>48</v>
      </c>
      <c r="C241" s="6"/>
      <c r="D241" s="14"/>
      <c r="E241" s="6"/>
      <c r="F241" s="40"/>
      <c r="G241" s="8"/>
      <c r="H241" s="6"/>
      <c r="I241" s="6"/>
      <c r="J241" s="6"/>
      <c r="K241" s="6"/>
      <c r="L241" s="6"/>
      <c r="M241" s="6">
        <v>50</v>
      </c>
      <c r="N241" s="6"/>
      <c r="O241" s="6"/>
      <c r="P241" s="40"/>
      <c r="Q241" s="41"/>
      <c r="R241" s="8"/>
      <c r="S241" s="41"/>
      <c r="T241" s="44">
        <f t="shared" si="12"/>
        <v>50</v>
      </c>
      <c r="U241" s="6">
        <f aca="true" t="shared" si="14" ref="U241:U246">T241</f>
        <v>50</v>
      </c>
      <c r="V241" s="3"/>
      <c r="W241" s="25"/>
      <c r="X241" s="5"/>
      <c r="Y241" s="13" t="s">
        <v>10</v>
      </c>
      <c r="Z241" s="100">
        <v>48</v>
      </c>
      <c r="AA241" s="6"/>
      <c r="AB241" s="14"/>
      <c r="AC241" s="6"/>
      <c r="AD241" s="6"/>
      <c r="AE241" s="6"/>
      <c r="AF241" s="6"/>
      <c r="AG241" s="6"/>
      <c r="AH241" s="6"/>
      <c r="AI241" s="6">
        <v>45</v>
      </c>
      <c r="AJ241" s="6"/>
      <c r="AK241" s="6"/>
      <c r="AL241" s="8"/>
      <c r="AM241" s="41"/>
      <c r="AN241" s="6"/>
      <c r="AO241" s="6"/>
      <c r="AP241" s="6"/>
      <c r="AQ241" s="41"/>
      <c r="AR241" s="44">
        <f t="shared" si="13"/>
        <v>45</v>
      </c>
      <c r="AS241" s="6">
        <f aca="true" t="shared" si="15" ref="AS241:AS246">AR241</f>
        <v>45</v>
      </c>
      <c r="AT241" s="3"/>
      <c r="AU241" s="25"/>
    </row>
    <row r="242" spans="1:47" ht="15">
      <c r="A242" s="13" t="s">
        <v>69</v>
      </c>
      <c r="B242" s="90">
        <v>0.24</v>
      </c>
      <c r="C242" s="6"/>
      <c r="D242" s="14"/>
      <c r="E242" s="6">
        <v>0.4</v>
      </c>
      <c r="F242" s="40"/>
      <c r="G242" s="8"/>
      <c r="H242" s="6"/>
      <c r="I242" s="6"/>
      <c r="J242" s="6"/>
      <c r="K242" s="6"/>
      <c r="L242" s="6"/>
      <c r="M242" s="6"/>
      <c r="N242" s="6"/>
      <c r="O242" s="6"/>
      <c r="P242" s="40"/>
      <c r="Q242" s="41"/>
      <c r="R242" s="8"/>
      <c r="S242" s="41"/>
      <c r="T242" s="44">
        <f t="shared" si="12"/>
        <v>0.4</v>
      </c>
      <c r="U242" s="6">
        <f t="shared" si="14"/>
        <v>0.4</v>
      </c>
      <c r="V242" s="3"/>
      <c r="W242" s="25"/>
      <c r="X242" s="5"/>
      <c r="Y242" s="13" t="s">
        <v>69</v>
      </c>
      <c r="Z242" s="100">
        <v>0.24</v>
      </c>
      <c r="AA242" s="6"/>
      <c r="AB242" s="14"/>
      <c r="AC242" s="6"/>
      <c r="AD242" s="6"/>
      <c r="AE242" s="6"/>
      <c r="AF242" s="6"/>
      <c r="AG242" s="6"/>
      <c r="AH242" s="6"/>
      <c r="AI242" s="6"/>
      <c r="AJ242" s="6"/>
      <c r="AK242" s="6"/>
      <c r="AL242" s="8"/>
      <c r="AM242" s="41"/>
      <c r="AN242" s="6"/>
      <c r="AO242" s="6"/>
      <c r="AP242" s="6"/>
      <c r="AQ242" s="41"/>
      <c r="AR242" s="44">
        <f t="shared" si="13"/>
        <v>0</v>
      </c>
      <c r="AS242" s="6">
        <f t="shared" si="15"/>
        <v>0</v>
      </c>
      <c r="AT242" s="3"/>
      <c r="AU242" s="25"/>
    </row>
    <row r="243" spans="1:47" ht="15">
      <c r="A243" s="13" t="s">
        <v>70</v>
      </c>
      <c r="B243" s="90">
        <v>0.72</v>
      </c>
      <c r="C243" s="24"/>
      <c r="D243" s="48"/>
      <c r="E243" s="24"/>
      <c r="F243" s="24"/>
      <c r="G243" s="8"/>
      <c r="H243" s="24"/>
      <c r="I243" s="24"/>
      <c r="J243" s="24"/>
      <c r="K243" s="6"/>
      <c r="L243" s="6"/>
      <c r="M243" s="24"/>
      <c r="N243" s="24"/>
      <c r="O243" s="24"/>
      <c r="P243" s="24"/>
      <c r="Q243" s="41"/>
      <c r="R243" s="8"/>
      <c r="S243" s="41"/>
      <c r="T243" s="44">
        <f t="shared" si="12"/>
        <v>0</v>
      </c>
      <c r="U243" s="24">
        <f t="shared" si="14"/>
        <v>0</v>
      </c>
      <c r="V243" s="3"/>
      <c r="W243" s="25"/>
      <c r="X243" s="5"/>
      <c r="Y243" s="13" t="s">
        <v>70</v>
      </c>
      <c r="Z243" s="100">
        <v>0.72</v>
      </c>
      <c r="AA243" s="24"/>
      <c r="AB243" s="48"/>
      <c r="AC243" s="24"/>
      <c r="AD243" s="24"/>
      <c r="AE243" s="24"/>
      <c r="AF243" s="24"/>
      <c r="AG243" s="24"/>
      <c r="AH243" s="6"/>
      <c r="AI243" s="24"/>
      <c r="AJ243" s="24"/>
      <c r="AK243" s="24"/>
      <c r="AL243" s="8"/>
      <c r="AM243" s="41"/>
      <c r="AN243" s="6"/>
      <c r="AO243" s="6"/>
      <c r="AP243" s="24"/>
      <c r="AQ243" s="41"/>
      <c r="AR243" s="44">
        <f t="shared" si="13"/>
        <v>0</v>
      </c>
      <c r="AS243" s="24">
        <f t="shared" si="15"/>
        <v>0</v>
      </c>
      <c r="AT243" s="3"/>
      <c r="AU243" s="25"/>
    </row>
    <row r="244" spans="1:47" ht="15">
      <c r="A244" s="13" t="s">
        <v>71</v>
      </c>
      <c r="B244" s="91">
        <v>0.6</v>
      </c>
      <c r="C244" s="24"/>
      <c r="D244" s="48"/>
      <c r="E244" s="24"/>
      <c r="F244" s="24"/>
      <c r="G244" s="8"/>
      <c r="H244" s="24"/>
      <c r="I244" s="24"/>
      <c r="J244" s="24"/>
      <c r="K244" s="6"/>
      <c r="L244" s="6"/>
      <c r="M244" s="24"/>
      <c r="N244" s="24"/>
      <c r="O244" s="24"/>
      <c r="P244" s="24"/>
      <c r="Q244" s="41"/>
      <c r="R244" s="8"/>
      <c r="S244" s="41"/>
      <c r="T244" s="44">
        <f t="shared" si="12"/>
        <v>0</v>
      </c>
      <c r="U244" s="24">
        <f t="shared" si="14"/>
        <v>0</v>
      </c>
      <c r="V244" s="3"/>
      <c r="W244" s="25"/>
      <c r="X244" s="5"/>
      <c r="Y244" s="13" t="s">
        <v>71</v>
      </c>
      <c r="Z244" s="101">
        <v>0.6</v>
      </c>
      <c r="AA244" s="24"/>
      <c r="AB244" s="48"/>
      <c r="AC244" s="24"/>
      <c r="AD244" s="24"/>
      <c r="AE244" s="24"/>
      <c r="AF244" s="24"/>
      <c r="AG244" s="24"/>
      <c r="AH244" s="6"/>
      <c r="AI244" s="24"/>
      <c r="AJ244" s="24"/>
      <c r="AK244" s="24"/>
      <c r="AL244" s="8"/>
      <c r="AM244" s="41"/>
      <c r="AN244" s="6"/>
      <c r="AO244" s="6"/>
      <c r="AP244" s="24"/>
      <c r="AQ244" s="41"/>
      <c r="AR244" s="44">
        <f t="shared" si="13"/>
        <v>0</v>
      </c>
      <c r="AS244" s="24">
        <f t="shared" si="15"/>
        <v>0</v>
      </c>
      <c r="AT244" s="3"/>
      <c r="AU244" s="25"/>
    </row>
    <row r="245" spans="1:47" ht="15">
      <c r="A245" s="13" t="s">
        <v>72</v>
      </c>
      <c r="B245" s="6"/>
      <c r="C245" s="6"/>
      <c r="D245" s="14"/>
      <c r="E245" s="6"/>
      <c r="F245" s="6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41"/>
      <c r="R245" s="8"/>
      <c r="S245" s="41"/>
      <c r="T245" s="44">
        <f t="shared" si="12"/>
        <v>0</v>
      </c>
      <c r="U245" s="6">
        <f t="shared" si="14"/>
        <v>0</v>
      </c>
      <c r="V245" s="3"/>
      <c r="W245" s="25"/>
      <c r="X245" s="5"/>
      <c r="Y245" s="13" t="s">
        <v>72</v>
      </c>
      <c r="Z245" s="13"/>
      <c r="AA245" s="6"/>
      <c r="AB245" s="14"/>
      <c r="AC245" s="6"/>
      <c r="AD245" s="6"/>
      <c r="AE245" s="6"/>
      <c r="AF245" s="6"/>
      <c r="AG245" s="6"/>
      <c r="AH245" s="6"/>
      <c r="AI245" s="6"/>
      <c r="AJ245" s="6"/>
      <c r="AK245" s="6"/>
      <c r="AL245" s="8"/>
      <c r="AM245" s="41"/>
      <c r="AN245" s="6"/>
      <c r="AO245" s="6"/>
      <c r="AP245" s="6"/>
      <c r="AQ245" s="41"/>
      <c r="AR245" s="44">
        <f t="shared" si="13"/>
        <v>0</v>
      </c>
      <c r="AS245" s="6">
        <f t="shared" si="15"/>
        <v>0</v>
      </c>
      <c r="AT245" s="3"/>
      <c r="AU245" s="25"/>
    </row>
    <row r="246" spans="1:47" ht="15">
      <c r="A246" s="51" t="s">
        <v>73</v>
      </c>
      <c r="B246" s="90"/>
      <c r="C246" s="6"/>
      <c r="D246" s="14"/>
      <c r="E246" s="6"/>
      <c r="F246" s="6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41"/>
      <c r="R246" s="8"/>
      <c r="S246" s="41"/>
      <c r="T246" s="44">
        <f t="shared" si="12"/>
        <v>0</v>
      </c>
      <c r="U246" s="6">
        <f t="shared" si="14"/>
        <v>0</v>
      </c>
      <c r="V246" s="3"/>
      <c r="W246" s="25"/>
      <c r="X246" s="5"/>
      <c r="Y246" s="51" t="s">
        <v>73</v>
      </c>
      <c r="Z246" s="100"/>
      <c r="AA246" s="6"/>
      <c r="AB246" s="14"/>
      <c r="AC246" s="6"/>
      <c r="AD246" s="6"/>
      <c r="AE246" s="6"/>
      <c r="AF246" s="6"/>
      <c r="AG246" s="6"/>
      <c r="AH246" s="6"/>
      <c r="AI246" s="6"/>
      <c r="AJ246" s="6"/>
      <c r="AK246" s="6"/>
      <c r="AL246" s="8"/>
      <c r="AM246" s="41"/>
      <c r="AN246" s="6"/>
      <c r="AO246" s="6"/>
      <c r="AP246" s="6"/>
      <c r="AQ246" s="41"/>
      <c r="AR246" s="44">
        <f t="shared" si="13"/>
        <v>0</v>
      </c>
      <c r="AS246" s="6">
        <f t="shared" si="15"/>
        <v>0</v>
      </c>
      <c r="AT246" s="3"/>
      <c r="AU246" s="25"/>
    </row>
    <row r="247" spans="1:47" ht="15">
      <c r="A247" s="52" t="s">
        <v>74</v>
      </c>
      <c r="B247" s="8"/>
      <c r="C247" s="8"/>
      <c r="D247" s="54"/>
      <c r="E247" s="54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41"/>
      <c r="R247" s="8"/>
      <c r="S247" s="41"/>
      <c r="T247" s="44">
        <f t="shared" si="12"/>
        <v>0</v>
      </c>
      <c r="U247" s="8"/>
      <c r="W247" s="25"/>
      <c r="X247" s="5"/>
      <c r="Y247" s="52" t="s">
        <v>74</v>
      </c>
      <c r="Z247" s="52"/>
      <c r="AA247" s="8"/>
      <c r="AB247" s="54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41"/>
      <c r="AN247" s="8"/>
      <c r="AO247" s="8"/>
      <c r="AP247" s="8"/>
      <c r="AQ247" s="41"/>
      <c r="AR247" s="44">
        <f t="shared" si="13"/>
        <v>0</v>
      </c>
      <c r="AS247" s="8"/>
      <c r="AU247" s="25"/>
    </row>
    <row r="248" spans="1:47" ht="15">
      <c r="A248" s="13"/>
      <c r="B248" s="35"/>
      <c r="C248" s="6"/>
      <c r="D248" s="14"/>
      <c r="E248" s="1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9"/>
      <c r="Q248" s="6"/>
      <c r="R248" s="6"/>
      <c r="S248" s="9"/>
      <c r="T248" s="44"/>
      <c r="U248" s="6"/>
      <c r="W248" s="25"/>
      <c r="X248" s="5"/>
      <c r="Y248" s="13"/>
      <c r="Z248" s="39"/>
      <c r="AA248" s="6"/>
      <c r="AB248" s="14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9"/>
      <c r="AR248" s="44"/>
      <c r="AS248" s="6"/>
      <c r="AU248" s="25"/>
    </row>
    <row r="249" spans="1:47" ht="15">
      <c r="A249" s="51" t="s">
        <v>111</v>
      </c>
      <c r="B249" s="8">
        <v>3</v>
      </c>
      <c r="C249" s="6"/>
      <c r="D249" s="14"/>
      <c r="E249" s="1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9"/>
      <c r="Q249" s="6"/>
      <c r="R249" s="6"/>
      <c r="S249" s="9"/>
      <c r="T249" s="44">
        <v>3</v>
      </c>
      <c r="U249" s="6"/>
      <c r="W249" s="25"/>
      <c r="X249" s="5"/>
      <c r="Y249" s="51" t="s">
        <v>111</v>
      </c>
      <c r="Z249" s="52">
        <v>3</v>
      </c>
      <c r="AA249" s="6">
        <v>0.24</v>
      </c>
      <c r="AB249" s="14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9"/>
      <c r="AR249" s="44">
        <v>3</v>
      </c>
      <c r="AS249" s="6"/>
      <c r="AU249" s="25"/>
    </row>
    <row r="250" spans="1:47" ht="15">
      <c r="A250" s="8" t="s">
        <v>112</v>
      </c>
      <c r="B250" s="8"/>
      <c r="C250" s="8"/>
      <c r="D250" s="8"/>
      <c r="E250" s="54"/>
      <c r="F250" s="54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57"/>
      <c r="U250" s="8"/>
      <c r="W250" s="25"/>
      <c r="X250" s="5"/>
      <c r="Y250" s="52" t="s">
        <v>112</v>
      </c>
      <c r="Z250" s="52"/>
      <c r="AA250" s="8"/>
      <c r="AB250" s="8"/>
      <c r="AC250" s="54"/>
      <c r="AD250" s="54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41"/>
      <c r="AR250" s="57"/>
      <c r="AS250" s="8"/>
      <c r="AU250" s="25"/>
    </row>
    <row r="251" spans="3:47" ht="12.75">
      <c r="C251" s="30" t="s">
        <v>75</v>
      </c>
      <c r="D251" s="31"/>
      <c r="E251" s="30"/>
      <c r="F251" s="30"/>
      <c r="H251" s="30" t="s">
        <v>0</v>
      </c>
      <c r="Q251" s="30"/>
      <c r="S251" s="30"/>
      <c r="U251" s="8"/>
      <c r="W251" s="25"/>
      <c r="X251" s="5"/>
      <c r="Y251" s="52"/>
      <c r="AA251" s="30" t="s">
        <v>75</v>
      </c>
      <c r="AC251" s="31"/>
      <c r="AD251" s="31"/>
      <c r="AE251" s="31"/>
      <c r="AG251" s="30" t="s">
        <v>76</v>
      </c>
      <c r="AQ251" s="5"/>
      <c r="AS251" s="8"/>
      <c r="AU251" s="25"/>
    </row>
    <row r="252" spans="1:47" ht="181.5" customHeight="1">
      <c r="A252" s="34">
        <v>5</v>
      </c>
      <c r="B252" s="35" t="s">
        <v>2</v>
      </c>
      <c r="C252" s="35" t="s">
        <v>19</v>
      </c>
      <c r="D252" s="7" t="s">
        <v>173</v>
      </c>
      <c r="E252" s="35" t="s">
        <v>5</v>
      </c>
      <c r="F252" s="35" t="s">
        <v>123</v>
      </c>
      <c r="G252" s="35" t="s">
        <v>92</v>
      </c>
      <c r="H252" s="35" t="s">
        <v>174</v>
      </c>
      <c r="I252" s="35" t="s">
        <v>192</v>
      </c>
      <c r="J252" s="35" t="s">
        <v>175</v>
      </c>
      <c r="K252" s="35" t="s">
        <v>176</v>
      </c>
      <c r="L252" s="36" t="s">
        <v>13</v>
      </c>
      <c r="M252" s="35" t="s">
        <v>10</v>
      </c>
      <c r="N252" s="35" t="s">
        <v>11</v>
      </c>
      <c r="O252" s="35" t="s">
        <v>127</v>
      </c>
      <c r="P252" s="35" t="s">
        <v>12</v>
      </c>
      <c r="Q252" s="35" t="s">
        <v>15</v>
      </c>
      <c r="R252" s="36"/>
      <c r="S252" s="36"/>
      <c r="T252" s="37" t="s">
        <v>16</v>
      </c>
      <c r="U252" s="36" t="s">
        <v>17</v>
      </c>
      <c r="V252" s="38"/>
      <c r="W252" s="26"/>
      <c r="X252" s="5"/>
      <c r="Y252" s="34">
        <v>15</v>
      </c>
      <c r="Z252" s="39" t="s">
        <v>2</v>
      </c>
      <c r="AA252" s="35" t="s">
        <v>135</v>
      </c>
      <c r="AB252" s="35"/>
      <c r="AC252" s="7" t="s">
        <v>5</v>
      </c>
      <c r="AD252" s="35" t="s">
        <v>123</v>
      </c>
      <c r="AE252" s="36" t="s">
        <v>14</v>
      </c>
      <c r="AF252" s="35" t="s">
        <v>15</v>
      </c>
      <c r="AG252" s="35" t="s">
        <v>218</v>
      </c>
      <c r="AH252" s="35" t="s">
        <v>99</v>
      </c>
      <c r="AI252" s="35" t="s">
        <v>131</v>
      </c>
      <c r="AJ252" s="35" t="s">
        <v>20</v>
      </c>
      <c r="AK252" s="35" t="s">
        <v>9</v>
      </c>
      <c r="AL252" s="35" t="s">
        <v>10</v>
      </c>
      <c r="AM252" s="36" t="s">
        <v>12</v>
      </c>
      <c r="AN252" s="35" t="s">
        <v>11</v>
      </c>
      <c r="AO252" s="36"/>
      <c r="AP252" s="36"/>
      <c r="AQ252" s="36"/>
      <c r="AR252" s="37" t="s">
        <v>16</v>
      </c>
      <c r="AS252" s="36" t="s">
        <v>17</v>
      </c>
      <c r="AT252" s="38"/>
      <c r="AU252" s="26"/>
    </row>
    <row r="253" spans="1:47" ht="15">
      <c r="A253" s="42" t="s">
        <v>21</v>
      </c>
      <c r="B253" s="6"/>
      <c r="C253" s="6">
        <v>60</v>
      </c>
      <c r="D253" s="14">
        <v>100</v>
      </c>
      <c r="E253" s="6">
        <v>200</v>
      </c>
      <c r="F253" s="6" t="s">
        <v>199</v>
      </c>
      <c r="G253" s="6">
        <v>100</v>
      </c>
      <c r="H253" s="6">
        <v>60</v>
      </c>
      <c r="I253" s="6">
        <v>200</v>
      </c>
      <c r="J253" s="6" t="s">
        <v>93</v>
      </c>
      <c r="K253" s="6">
        <v>165</v>
      </c>
      <c r="L253" s="6">
        <v>200</v>
      </c>
      <c r="M253" s="6">
        <v>45</v>
      </c>
      <c r="N253" s="6">
        <v>30</v>
      </c>
      <c r="O253" s="6">
        <v>30</v>
      </c>
      <c r="P253" s="6" t="s">
        <v>22</v>
      </c>
      <c r="Q253" s="6" t="s">
        <v>22</v>
      </c>
      <c r="R253" s="8"/>
      <c r="S253" s="8"/>
      <c r="T253" s="44"/>
      <c r="U253" s="6"/>
      <c r="V253" s="3"/>
      <c r="W253" s="25"/>
      <c r="X253" s="5"/>
      <c r="Y253" s="42" t="s">
        <v>21</v>
      </c>
      <c r="Z253" s="13"/>
      <c r="AA253" s="6" t="s">
        <v>86</v>
      </c>
      <c r="AB253" s="6"/>
      <c r="AC253" s="14">
        <v>200</v>
      </c>
      <c r="AD253" s="6" t="s">
        <v>188</v>
      </c>
      <c r="AE253" s="8">
        <v>100</v>
      </c>
      <c r="AF253" s="6" t="s">
        <v>120</v>
      </c>
      <c r="AG253" s="6">
        <v>60</v>
      </c>
      <c r="AH253" s="6" t="s">
        <v>86</v>
      </c>
      <c r="AI253" s="6">
        <v>75</v>
      </c>
      <c r="AJ253" s="6">
        <v>150</v>
      </c>
      <c r="AK253" s="6">
        <v>200</v>
      </c>
      <c r="AL253" s="6">
        <v>50</v>
      </c>
      <c r="AM253" s="6" t="s">
        <v>22</v>
      </c>
      <c r="AN253" s="43" t="s">
        <v>130</v>
      </c>
      <c r="AO253" s="6"/>
      <c r="AP253" s="6"/>
      <c r="AQ253" s="8"/>
      <c r="AR253" s="44"/>
      <c r="AS253" s="6"/>
      <c r="AT253" s="3"/>
      <c r="AU253" s="25"/>
    </row>
    <row r="254" spans="1:47" ht="15">
      <c r="A254" s="13" t="s">
        <v>23</v>
      </c>
      <c r="B254" s="90">
        <v>46.2</v>
      </c>
      <c r="C254" s="6"/>
      <c r="D254" s="14"/>
      <c r="E254" s="6"/>
      <c r="F254" s="6"/>
      <c r="G254" s="6"/>
      <c r="H254" s="6"/>
      <c r="I254" s="6"/>
      <c r="J254" s="6">
        <v>57</v>
      </c>
      <c r="K254" s="6"/>
      <c r="L254" s="6"/>
      <c r="M254" s="6"/>
      <c r="N254" s="6"/>
      <c r="O254" s="6"/>
      <c r="P254" s="6"/>
      <c r="Q254" s="6"/>
      <c r="R254" s="8"/>
      <c r="S254" s="8"/>
      <c r="T254" s="44">
        <f>C254+D254+E254+F254+G254+H254+I254+J254+K254+L254+M254+N254+O254+P254+Q254+R254+S254</f>
        <v>57</v>
      </c>
      <c r="U254" s="6">
        <f>T254+T255+T256</f>
        <v>57</v>
      </c>
      <c r="V254" s="3"/>
      <c r="W254" s="25"/>
      <c r="X254" s="5"/>
      <c r="Y254" s="13" t="s">
        <v>23</v>
      </c>
      <c r="Z254" s="100">
        <v>46.2</v>
      </c>
      <c r="AA254" s="6"/>
      <c r="AB254" s="6"/>
      <c r="AC254" s="14"/>
      <c r="AD254" s="6"/>
      <c r="AE254" s="8"/>
      <c r="AF254" s="6"/>
      <c r="AG254" s="6"/>
      <c r="AH254" s="6"/>
      <c r="AI254" s="6">
        <v>61</v>
      </c>
      <c r="AJ254" s="6"/>
      <c r="AK254" s="6"/>
      <c r="AL254" s="6"/>
      <c r="AM254" s="6"/>
      <c r="AN254" s="6"/>
      <c r="AO254" s="6"/>
      <c r="AP254" s="6"/>
      <c r="AQ254" s="8"/>
      <c r="AR254" s="44">
        <f>AA254+AB254+AC254+AD254+AE254+AF254+AG254+AH254+AI254+AJ254+AK254+AL254+AM254+AN254+AO254+AP254+AQ254</f>
        <v>61</v>
      </c>
      <c r="AS254" s="6">
        <f>AR254+AR255+AR256</f>
        <v>61</v>
      </c>
      <c r="AT254" s="3"/>
      <c r="AU254" s="25"/>
    </row>
    <row r="255" spans="1:47" ht="15">
      <c r="A255" s="13" t="s">
        <v>24</v>
      </c>
      <c r="B255" s="90"/>
      <c r="C255" s="6"/>
      <c r="D255" s="14"/>
      <c r="E255" s="6"/>
      <c r="F255" s="6"/>
      <c r="G255" s="6"/>
      <c r="H255" s="6"/>
      <c r="I255" s="6"/>
      <c r="J255" s="6"/>
      <c r="K255" s="6"/>
      <c r="L255" s="56"/>
      <c r="M255" s="6"/>
      <c r="N255" s="6"/>
      <c r="O255" s="6"/>
      <c r="P255" s="6"/>
      <c r="Q255" s="6"/>
      <c r="R255" s="8"/>
      <c r="S255" s="8"/>
      <c r="T255" s="44">
        <f aca="true" t="shared" si="16" ref="T255:T310">C255+D255+E255+F255+G255+H255+I255+J255+K255+L255+M255+N255+O255+P255+Q255+R255+S255</f>
        <v>0</v>
      </c>
      <c r="U255" s="6"/>
      <c r="V255" s="47"/>
      <c r="W255" s="25"/>
      <c r="X255" s="5"/>
      <c r="Y255" s="13" t="s">
        <v>24</v>
      </c>
      <c r="Z255" s="100"/>
      <c r="AA255" s="6"/>
      <c r="AB255" s="6"/>
      <c r="AC255" s="14"/>
      <c r="AD255" s="6"/>
      <c r="AE255" s="8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56"/>
      <c r="AQ255" s="8"/>
      <c r="AR255" s="44">
        <f aca="true" t="shared" si="17" ref="AR255:AR310">AA255+AB255+AC255+AD255+AE255+AF255+AG255+AH255+AI255+AJ255+AK255+AL255+AM255+AN255+AO255+AP255+AQ255</f>
        <v>0</v>
      </c>
      <c r="AS255" s="6"/>
      <c r="AT255" s="47"/>
      <c r="AU255" s="25"/>
    </row>
    <row r="256" spans="1:47" ht="15">
      <c r="A256" s="13" t="s">
        <v>25</v>
      </c>
      <c r="B256" s="90"/>
      <c r="C256" s="6"/>
      <c r="D256" s="14"/>
      <c r="E256" s="6"/>
      <c r="F256" s="6"/>
      <c r="G256" s="6"/>
      <c r="H256" s="6"/>
      <c r="I256" s="6"/>
      <c r="J256" s="6"/>
      <c r="K256" s="6"/>
      <c r="L256" s="56"/>
      <c r="M256" s="6"/>
      <c r="N256" s="6"/>
      <c r="O256" s="6"/>
      <c r="P256" s="6"/>
      <c r="Q256" s="6"/>
      <c r="R256" s="8"/>
      <c r="S256" s="8"/>
      <c r="T256" s="44">
        <f t="shared" si="16"/>
        <v>0</v>
      </c>
      <c r="U256" s="6"/>
      <c r="V256" s="47"/>
      <c r="W256" s="25"/>
      <c r="X256" s="5"/>
      <c r="Y256" s="13" t="s">
        <v>25</v>
      </c>
      <c r="Z256" s="100"/>
      <c r="AA256" s="6"/>
      <c r="AB256" s="6"/>
      <c r="AC256" s="14"/>
      <c r="AD256" s="6"/>
      <c r="AE256" s="8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56"/>
      <c r="AQ256" s="8"/>
      <c r="AR256" s="44">
        <f t="shared" si="17"/>
        <v>0</v>
      </c>
      <c r="AS256" s="6"/>
      <c r="AT256" s="47"/>
      <c r="AU256" s="25"/>
    </row>
    <row r="257" spans="1:47" ht="15">
      <c r="A257" s="13" t="s">
        <v>26</v>
      </c>
      <c r="B257" s="90">
        <v>24</v>
      </c>
      <c r="C257" s="6"/>
      <c r="D257" s="1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8"/>
      <c r="S257" s="8"/>
      <c r="T257" s="44">
        <f t="shared" si="16"/>
        <v>0</v>
      </c>
      <c r="U257" s="6">
        <f>T257</f>
        <v>0</v>
      </c>
      <c r="V257" s="3"/>
      <c r="W257" s="25"/>
      <c r="X257" s="5"/>
      <c r="Y257" s="13" t="s">
        <v>26</v>
      </c>
      <c r="Z257" s="100">
        <v>24</v>
      </c>
      <c r="AA257" s="6"/>
      <c r="AB257" s="6"/>
      <c r="AC257" s="14"/>
      <c r="AD257" s="6"/>
      <c r="AE257" s="8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8"/>
      <c r="AR257" s="44">
        <f t="shared" si="17"/>
        <v>0</v>
      </c>
      <c r="AS257" s="6">
        <f>AR257</f>
        <v>0</v>
      </c>
      <c r="AT257" s="3"/>
      <c r="AU257" s="25"/>
    </row>
    <row r="258" spans="1:47" ht="15">
      <c r="A258" s="13" t="s">
        <v>27</v>
      </c>
      <c r="B258" s="90">
        <v>9</v>
      </c>
      <c r="C258" s="6"/>
      <c r="D258" s="14"/>
      <c r="E258" s="6"/>
      <c r="F258" s="6"/>
      <c r="G258" s="6"/>
      <c r="H258" s="6"/>
      <c r="I258" s="6"/>
      <c r="J258" s="6"/>
      <c r="K258" s="6"/>
      <c r="L258" s="56"/>
      <c r="M258" s="6"/>
      <c r="N258" s="6"/>
      <c r="O258" s="6"/>
      <c r="P258" s="6"/>
      <c r="Q258" s="6"/>
      <c r="R258" s="8"/>
      <c r="S258" s="8"/>
      <c r="T258" s="44">
        <f t="shared" si="16"/>
        <v>0</v>
      </c>
      <c r="U258" s="6">
        <f>T258</f>
        <v>0</v>
      </c>
      <c r="V258" s="47"/>
      <c r="W258" s="25"/>
      <c r="X258" s="5"/>
      <c r="Y258" s="13" t="s">
        <v>27</v>
      </c>
      <c r="Z258" s="100">
        <v>9</v>
      </c>
      <c r="AA258" s="6"/>
      <c r="AB258" s="6"/>
      <c r="AC258" s="14"/>
      <c r="AD258" s="6"/>
      <c r="AE258" s="8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56"/>
      <c r="AQ258" s="8"/>
      <c r="AR258" s="44">
        <f t="shared" si="17"/>
        <v>0</v>
      </c>
      <c r="AS258" s="6">
        <f>AR258</f>
        <v>0</v>
      </c>
      <c r="AT258" s="47"/>
      <c r="AU258" s="25"/>
    </row>
    <row r="259" spans="1:47" ht="15">
      <c r="A259" s="13" t="s">
        <v>28</v>
      </c>
      <c r="B259" s="90">
        <v>36</v>
      </c>
      <c r="C259" s="6"/>
      <c r="D259" s="14">
        <v>107.5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8"/>
      <c r="S259" s="8"/>
      <c r="T259" s="44">
        <f t="shared" si="16"/>
        <v>107.5</v>
      </c>
      <c r="U259" s="6">
        <f>T259+T260</f>
        <v>107.5</v>
      </c>
      <c r="V259" s="3"/>
      <c r="W259" s="25"/>
      <c r="X259" s="5"/>
      <c r="Y259" s="13" t="s">
        <v>28</v>
      </c>
      <c r="Z259" s="100">
        <v>36</v>
      </c>
      <c r="AA259" s="6"/>
      <c r="AB259" s="6"/>
      <c r="AC259" s="14"/>
      <c r="AD259" s="6"/>
      <c r="AE259" s="8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8"/>
      <c r="AR259" s="44">
        <f t="shared" si="17"/>
        <v>0</v>
      </c>
      <c r="AS259" s="6">
        <f>AR259+AR260</f>
        <v>0</v>
      </c>
      <c r="AT259" s="3"/>
      <c r="AU259" s="25"/>
    </row>
    <row r="260" spans="1:47" ht="15">
      <c r="A260" s="13" t="s">
        <v>29</v>
      </c>
      <c r="B260" s="90"/>
      <c r="C260" s="6"/>
      <c r="D260" s="1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8"/>
      <c r="S260" s="8"/>
      <c r="T260" s="44">
        <f t="shared" si="16"/>
        <v>0</v>
      </c>
      <c r="U260" s="6"/>
      <c r="V260" s="3"/>
      <c r="W260" s="25"/>
      <c r="X260" s="5"/>
      <c r="Y260" s="13" t="s">
        <v>29</v>
      </c>
      <c r="Z260" s="100"/>
      <c r="AA260" s="6"/>
      <c r="AB260" s="6"/>
      <c r="AC260" s="14"/>
      <c r="AD260" s="6"/>
      <c r="AE260" s="8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8"/>
      <c r="AR260" s="44">
        <f t="shared" si="17"/>
        <v>0</v>
      </c>
      <c r="AS260" s="6"/>
      <c r="AT260" s="3"/>
      <c r="AU260" s="25"/>
    </row>
    <row r="261" spans="1:47" ht="15">
      <c r="A261" s="13" t="s">
        <v>30</v>
      </c>
      <c r="B261" s="90">
        <v>18</v>
      </c>
      <c r="C261" s="6"/>
      <c r="D261" s="14">
        <v>3.4</v>
      </c>
      <c r="E261" s="6"/>
      <c r="F261" s="6">
        <v>7</v>
      </c>
      <c r="G261" s="6"/>
      <c r="H261" s="6"/>
      <c r="I261" s="6"/>
      <c r="J261" s="6"/>
      <c r="K261" s="6">
        <v>5.8</v>
      </c>
      <c r="L261" s="6"/>
      <c r="M261" s="6"/>
      <c r="N261" s="6"/>
      <c r="O261" s="6"/>
      <c r="P261" s="6"/>
      <c r="Q261" s="6"/>
      <c r="R261" s="8"/>
      <c r="S261" s="8"/>
      <c r="T261" s="44">
        <f t="shared" si="16"/>
        <v>16.2</v>
      </c>
      <c r="U261" s="6">
        <f>T261</f>
        <v>16.2</v>
      </c>
      <c r="V261" s="3"/>
      <c r="W261" s="25"/>
      <c r="X261" s="5"/>
      <c r="Y261" s="13" t="s">
        <v>30</v>
      </c>
      <c r="Z261" s="100">
        <v>18</v>
      </c>
      <c r="AA261" s="6">
        <v>7</v>
      </c>
      <c r="AB261" s="6"/>
      <c r="AC261" s="14"/>
      <c r="AD261" s="6">
        <v>6</v>
      </c>
      <c r="AE261" s="8"/>
      <c r="AF261" s="6"/>
      <c r="AG261" s="6"/>
      <c r="AH261" s="6"/>
      <c r="AI261" s="6"/>
      <c r="AJ261" s="6">
        <v>5.3</v>
      </c>
      <c r="AK261" s="6"/>
      <c r="AL261" s="6"/>
      <c r="AM261" s="6"/>
      <c r="AN261" s="6"/>
      <c r="AO261" s="6"/>
      <c r="AP261" s="6"/>
      <c r="AQ261" s="8"/>
      <c r="AR261" s="44">
        <f t="shared" si="17"/>
        <v>18.3</v>
      </c>
      <c r="AS261" s="6">
        <f>AR261</f>
        <v>18.3</v>
      </c>
      <c r="AT261" s="3"/>
      <c r="AU261" s="25"/>
    </row>
    <row r="262" spans="1:47" ht="15">
      <c r="A262" s="13" t="s">
        <v>31</v>
      </c>
      <c r="B262" s="90">
        <v>9</v>
      </c>
      <c r="C262" s="6"/>
      <c r="D262" s="14"/>
      <c r="E262" s="6"/>
      <c r="F262" s="6"/>
      <c r="G262" s="6"/>
      <c r="H262" s="6">
        <v>3.6</v>
      </c>
      <c r="I262" s="6">
        <v>4</v>
      </c>
      <c r="J262" s="6"/>
      <c r="K262" s="6"/>
      <c r="L262" s="6"/>
      <c r="M262" s="6"/>
      <c r="N262" s="6"/>
      <c r="O262" s="6"/>
      <c r="P262" s="6"/>
      <c r="Q262" s="6"/>
      <c r="R262" s="8"/>
      <c r="S262" s="8"/>
      <c r="T262" s="44">
        <f t="shared" si="16"/>
        <v>7.6</v>
      </c>
      <c r="U262" s="6">
        <f>T262</f>
        <v>7.6</v>
      </c>
      <c r="V262" s="3"/>
      <c r="W262" s="25"/>
      <c r="X262" s="5"/>
      <c r="Y262" s="13" t="s">
        <v>31</v>
      </c>
      <c r="Z262" s="100">
        <v>9</v>
      </c>
      <c r="AA262" s="6"/>
      <c r="AB262" s="6"/>
      <c r="AC262" s="14"/>
      <c r="AD262" s="6"/>
      <c r="AE262" s="8"/>
      <c r="AF262" s="6"/>
      <c r="AG262" s="6">
        <v>6</v>
      </c>
      <c r="AH262" s="6">
        <v>4</v>
      </c>
      <c r="AI262" s="6">
        <v>1.5</v>
      </c>
      <c r="AJ262" s="6"/>
      <c r="AK262" s="6"/>
      <c r="AL262" s="6"/>
      <c r="AM262" s="6"/>
      <c r="AN262" s="6"/>
      <c r="AO262" s="6"/>
      <c r="AP262" s="6"/>
      <c r="AQ262" s="8"/>
      <c r="AR262" s="44">
        <f t="shared" si="17"/>
        <v>11.5</v>
      </c>
      <c r="AS262" s="6">
        <f>AR262</f>
        <v>11.5</v>
      </c>
      <c r="AT262" s="3"/>
      <c r="AU262" s="25"/>
    </row>
    <row r="263" spans="1:47" ht="15">
      <c r="A263" s="13" t="s">
        <v>32</v>
      </c>
      <c r="B263" s="90">
        <v>180</v>
      </c>
      <c r="C263" s="6"/>
      <c r="D263" s="14">
        <v>10</v>
      </c>
      <c r="E263" s="6"/>
      <c r="F263" s="6"/>
      <c r="G263" s="6"/>
      <c r="H263" s="6"/>
      <c r="I263" s="6"/>
      <c r="J263" s="6">
        <v>16.5</v>
      </c>
      <c r="K263" s="6"/>
      <c r="L263" s="6"/>
      <c r="M263" s="6"/>
      <c r="N263" s="6"/>
      <c r="O263" s="6"/>
      <c r="P263" s="6"/>
      <c r="Q263" s="6"/>
      <c r="R263" s="8"/>
      <c r="S263" s="8"/>
      <c r="T263" s="44">
        <f t="shared" si="16"/>
        <v>26.5</v>
      </c>
      <c r="U263" s="6">
        <f>T263+T264</f>
        <v>91.5</v>
      </c>
      <c r="V263" s="3"/>
      <c r="W263" s="25"/>
      <c r="X263" s="5"/>
      <c r="Y263" s="13" t="s">
        <v>32</v>
      </c>
      <c r="Z263" s="100">
        <v>180</v>
      </c>
      <c r="AA263" s="6">
        <v>140</v>
      </c>
      <c r="AB263" s="6"/>
      <c r="AC263" s="14"/>
      <c r="AD263" s="6"/>
      <c r="AE263" s="8"/>
      <c r="AF263" s="6"/>
      <c r="AG263" s="6"/>
      <c r="AH263" s="6"/>
      <c r="AI263" s="6">
        <v>18</v>
      </c>
      <c r="AJ263" s="6">
        <v>23.7</v>
      </c>
      <c r="AK263" s="6"/>
      <c r="AL263" s="6"/>
      <c r="AM263" s="6"/>
      <c r="AN263" s="6"/>
      <c r="AO263" s="6"/>
      <c r="AP263" s="6"/>
      <c r="AQ263" s="8"/>
      <c r="AR263" s="44">
        <f t="shared" si="17"/>
        <v>181.7</v>
      </c>
      <c r="AS263" s="6">
        <f>AR263+AR264</f>
        <v>246.7</v>
      </c>
      <c r="AT263" s="3"/>
      <c r="AU263" s="25"/>
    </row>
    <row r="264" spans="1:47" ht="15">
      <c r="A264" s="13" t="s">
        <v>12</v>
      </c>
      <c r="B264" s="90"/>
      <c r="C264" s="6"/>
      <c r="D264" s="1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>
        <v>65</v>
      </c>
      <c r="Q264" s="6"/>
      <c r="R264" s="8"/>
      <c r="S264" s="8"/>
      <c r="T264" s="44">
        <f t="shared" si="16"/>
        <v>65</v>
      </c>
      <c r="U264" s="6"/>
      <c r="V264" s="3"/>
      <c r="W264" s="25"/>
      <c r="X264" s="5"/>
      <c r="Y264" s="13" t="s">
        <v>12</v>
      </c>
      <c r="Z264" s="100"/>
      <c r="AA264" s="6"/>
      <c r="AB264" s="6"/>
      <c r="AC264" s="14"/>
      <c r="AD264" s="6"/>
      <c r="AE264" s="8"/>
      <c r="AF264" s="6"/>
      <c r="AG264" s="6"/>
      <c r="AH264" s="6"/>
      <c r="AI264" s="6"/>
      <c r="AJ264" s="6"/>
      <c r="AK264" s="6"/>
      <c r="AL264" s="6"/>
      <c r="AM264" s="6">
        <v>65</v>
      </c>
      <c r="AN264" s="6"/>
      <c r="AO264" s="6"/>
      <c r="AP264" s="6"/>
      <c r="AQ264" s="8"/>
      <c r="AR264" s="44">
        <f t="shared" si="17"/>
        <v>65</v>
      </c>
      <c r="AS264" s="6"/>
      <c r="AT264" s="3"/>
      <c r="AU264" s="25"/>
    </row>
    <row r="265" spans="1:47" ht="15">
      <c r="A265" s="13" t="s">
        <v>33</v>
      </c>
      <c r="B265" s="90">
        <v>90</v>
      </c>
      <c r="C265" s="6"/>
      <c r="D265" s="1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8"/>
      <c r="S265" s="8"/>
      <c r="T265" s="44">
        <f t="shared" si="16"/>
        <v>0</v>
      </c>
      <c r="U265" s="6">
        <f>T265+T266</f>
        <v>100</v>
      </c>
      <c r="V265" s="3"/>
      <c r="W265" s="25"/>
      <c r="X265" s="5"/>
      <c r="Y265" s="13" t="s">
        <v>33</v>
      </c>
      <c r="Z265" s="100">
        <v>90</v>
      </c>
      <c r="AA265" s="6"/>
      <c r="AB265" s="6"/>
      <c r="AC265" s="14"/>
      <c r="AD265" s="6"/>
      <c r="AE265" s="8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8"/>
      <c r="AR265" s="44">
        <f t="shared" si="17"/>
        <v>0</v>
      </c>
      <c r="AS265" s="6">
        <f>AR265+AR266</f>
        <v>100</v>
      </c>
      <c r="AT265" s="3"/>
      <c r="AU265" s="25"/>
    </row>
    <row r="266" spans="1:47" ht="15">
      <c r="A266" s="13" t="s">
        <v>15</v>
      </c>
      <c r="B266" s="90" t="s">
        <v>22</v>
      </c>
      <c r="C266" s="6"/>
      <c r="D266" s="14"/>
      <c r="E266" s="6"/>
      <c r="F266" s="6"/>
      <c r="G266" s="6"/>
      <c r="H266" s="6"/>
      <c r="I266" s="6"/>
      <c r="J266" s="6"/>
      <c r="K266" s="6"/>
      <c r="L266" s="56"/>
      <c r="M266" s="6"/>
      <c r="N266" s="6"/>
      <c r="O266" s="6"/>
      <c r="P266" s="6"/>
      <c r="Q266" s="6">
        <v>100</v>
      </c>
      <c r="R266" s="8"/>
      <c r="S266" s="8"/>
      <c r="T266" s="44">
        <f t="shared" si="16"/>
        <v>100</v>
      </c>
      <c r="U266" s="6"/>
      <c r="V266" s="47"/>
      <c r="W266" s="25"/>
      <c r="X266" s="5"/>
      <c r="Y266" s="13" t="s">
        <v>15</v>
      </c>
      <c r="Z266" s="100" t="s">
        <v>22</v>
      </c>
      <c r="AA266" s="6"/>
      <c r="AB266" s="6"/>
      <c r="AC266" s="14"/>
      <c r="AD266" s="6"/>
      <c r="AE266" s="8"/>
      <c r="AF266" s="6">
        <v>100</v>
      </c>
      <c r="AG266" s="6"/>
      <c r="AH266" s="6"/>
      <c r="AI266" s="6"/>
      <c r="AJ266" s="6"/>
      <c r="AK266" s="6"/>
      <c r="AL266" s="6"/>
      <c r="AM266" s="6"/>
      <c r="AN266" s="6"/>
      <c r="AO266" s="6"/>
      <c r="AP266" s="56"/>
      <c r="AQ266" s="8"/>
      <c r="AR266" s="44">
        <f t="shared" si="17"/>
        <v>100</v>
      </c>
      <c r="AS266" s="6"/>
      <c r="AT266" s="47"/>
      <c r="AU266" s="25"/>
    </row>
    <row r="267" spans="1:47" ht="15">
      <c r="A267" s="13" t="s">
        <v>34</v>
      </c>
      <c r="B267" s="90">
        <v>6</v>
      </c>
      <c r="C267" s="6"/>
      <c r="D267" s="14"/>
      <c r="E267" s="6"/>
      <c r="F267" s="6"/>
      <c r="G267" s="6"/>
      <c r="H267" s="6"/>
      <c r="I267" s="6"/>
      <c r="J267" s="6">
        <v>15.8</v>
      </c>
      <c r="K267" s="6"/>
      <c r="L267" s="6"/>
      <c r="M267" s="6"/>
      <c r="N267" s="6"/>
      <c r="O267" s="6"/>
      <c r="P267" s="6"/>
      <c r="Q267" s="6"/>
      <c r="R267" s="8"/>
      <c r="S267" s="8"/>
      <c r="T267" s="44">
        <f t="shared" si="16"/>
        <v>15.8</v>
      </c>
      <c r="U267" s="6">
        <f>T267</f>
        <v>15.8</v>
      </c>
      <c r="V267" s="3"/>
      <c r="W267" s="25"/>
      <c r="X267" s="5"/>
      <c r="Y267" s="13" t="s">
        <v>34</v>
      </c>
      <c r="Z267" s="100">
        <v>6</v>
      </c>
      <c r="AA267" s="6"/>
      <c r="AB267" s="6"/>
      <c r="AC267" s="14"/>
      <c r="AD267" s="6"/>
      <c r="AE267" s="8"/>
      <c r="AF267" s="6"/>
      <c r="AG267" s="6"/>
      <c r="AH267" s="6">
        <v>5</v>
      </c>
      <c r="AI267" s="6"/>
      <c r="AJ267" s="6"/>
      <c r="AK267" s="6"/>
      <c r="AL267" s="6"/>
      <c r="AM267" s="6"/>
      <c r="AN267" s="6"/>
      <c r="AO267" s="6"/>
      <c r="AP267" s="6"/>
      <c r="AQ267" s="8"/>
      <c r="AR267" s="44">
        <f t="shared" si="17"/>
        <v>5</v>
      </c>
      <c r="AS267" s="6">
        <f>AR267</f>
        <v>5</v>
      </c>
      <c r="AT267" s="3"/>
      <c r="AU267" s="25"/>
    </row>
    <row r="268" spans="1:47" ht="15">
      <c r="A268" s="13" t="s">
        <v>35</v>
      </c>
      <c r="B268" s="90">
        <v>30</v>
      </c>
      <c r="C268" s="6"/>
      <c r="D268" s="1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8"/>
      <c r="S268" s="8"/>
      <c r="T268" s="44">
        <f t="shared" si="16"/>
        <v>0</v>
      </c>
      <c r="U268" s="6">
        <f>T268</f>
        <v>0</v>
      </c>
      <c r="V268" s="3"/>
      <c r="W268" s="25"/>
      <c r="X268" s="5"/>
      <c r="Y268" s="13" t="s">
        <v>35</v>
      </c>
      <c r="Z268" s="100">
        <v>30</v>
      </c>
      <c r="AA268" s="6"/>
      <c r="AB268" s="6"/>
      <c r="AC268" s="14"/>
      <c r="AD268" s="6"/>
      <c r="AE268" s="8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8"/>
      <c r="AR268" s="44">
        <f t="shared" si="17"/>
        <v>0</v>
      </c>
      <c r="AS268" s="6">
        <f>AR268</f>
        <v>0</v>
      </c>
      <c r="AT268" s="3"/>
      <c r="AU268" s="25"/>
    </row>
    <row r="269" spans="1:47" ht="15">
      <c r="A269" s="13" t="s">
        <v>36</v>
      </c>
      <c r="B269" s="90">
        <v>6</v>
      </c>
      <c r="C269" s="6"/>
      <c r="D269" s="1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8"/>
      <c r="S269" s="8"/>
      <c r="T269" s="44">
        <f t="shared" si="16"/>
        <v>0</v>
      </c>
      <c r="U269" s="6">
        <f>T269</f>
        <v>0</v>
      </c>
      <c r="V269" s="3"/>
      <c r="W269" s="25"/>
      <c r="X269" s="5"/>
      <c r="Y269" s="13" t="s">
        <v>36</v>
      </c>
      <c r="Z269" s="100">
        <v>6</v>
      </c>
      <c r="AA269" s="6"/>
      <c r="AB269" s="6"/>
      <c r="AC269" s="14"/>
      <c r="AD269" s="6"/>
      <c r="AE269" s="8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8"/>
      <c r="AR269" s="44">
        <f t="shared" si="17"/>
        <v>0</v>
      </c>
      <c r="AS269" s="6">
        <f>AR269</f>
        <v>0</v>
      </c>
      <c r="AT269" s="3"/>
      <c r="AU269" s="25"/>
    </row>
    <row r="270" spans="1:47" ht="15">
      <c r="A270" s="13" t="s">
        <v>37</v>
      </c>
      <c r="B270" s="90">
        <v>24</v>
      </c>
      <c r="C270" s="6"/>
      <c r="D270" s="14">
        <v>25</v>
      </c>
      <c r="E270" s="6"/>
      <c r="F270" s="6"/>
      <c r="G270" s="6"/>
      <c r="H270" s="6"/>
      <c r="I270" s="6"/>
      <c r="J270" s="6"/>
      <c r="K270" s="6"/>
      <c r="L270" s="56"/>
      <c r="M270" s="6"/>
      <c r="N270" s="6"/>
      <c r="O270" s="6"/>
      <c r="P270" s="6"/>
      <c r="Q270" s="6"/>
      <c r="R270" s="8"/>
      <c r="S270" s="8"/>
      <c r="T270" s="44">
        <f t="shared" si="16"/>
        <v>25</v>
      </c>
      <c r="U270" s="6">
        <f>T270</f>
        <v>25</v>
      </c>
      <c r="V270" s="47"/>
      <c r="W270" s="25"/>
      <c r="X270" s="5"/>
      <c r="Y270" s="13" t="s">
        <v>37</v>
      </c>
      <c r="Z270" s="100">
        <v>24</v>
      </c>
      <c r="AA270" s="6">
        <v>10</v>
      </c>
      <c r="AB270" s="6"/>
      <c r="AC270" s="14"/>
      <c r="AD270" s="6"/>
      <c r="AE270" s="8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56"/>
      <c r="AQ270" s="8"/>
      <c r="AR270" s="44">
        <f t="shared" si="17"/>
        <v>10</v>
      </c>
      <c r="AS270" s="6">
        <f>AR270</f>
        <v>10</v>
      </c>
      <c r="AT270" s="47"/>
      <c r="AU270" s="25"/>
    </row>
    <row r="271" spans="1:47" ht="15">
      <c r="A271" s="13" t="s">
        <v>38</v>
      </c>
      <c r="B271" s="90">
        <v>9</v>
      </c>
      <c r="C271" s="6"/>
      <c r="D271" s="14">
        <v>3.4</v>
      </c>
      <c r="E271" s="6"/>
      <c r="F271" s="6"/>
      <c r="G271" s="6"/>
      <c r="H271" s="6"/>
      <c r="I271" s="6"/>
      <c r="J271" s="6">
        <v>13.1</v>
      </c>
      <c r="K271" s="6"/>
      <c r="L271" s="6"/>
      <c r="M271" s="6"/>
      <c r="N271" s="6"/>
      <c r="O271" s="6"/>
      <c r="P271" s="6"/>
      <c r="Q271" s="6"/>
      <c r="R271" s="8"/>
      <c r="S271" s="8"/>
      <c r="T271" s="44">
        <f t="shared" si="16"/>
        <v>16.5</v>
      </c>
      <c r="U271" s="6">
        <f>T271</f>
        <v>16.5</v>
      </c>
      <c r="V271" s="3"/>
      <c r="W271" s="25"/>
      <c r="X271" s="5"/>
      <c r="Y271" s="13" t="s">
        <v>38</v>
      </c>
      <c r="Z271" s="100">
        <v>9</v>
      </c>
      <c r="AA271" s="6"/>
      <c r="AB271" s="6"/>
      <c r="AC271" s="14"/>
      <c r="AD271" s="6"/>
      <c r="AE271" s="8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8"/>
      <c r="AR271" s="44">
        <f t="shared" si="17"/>
        <v>0</v>
      </c>
      <c r="AS271" s="6">
        <f>AR271</f>
        <v>0</v>
      </c>
      <c r="AT271" s="3"/>
      <c r="AU271" s="25"/>
    </row>
    <row r="272" spans="1:47" ht="15">
      <c r="A272" s="13" t="s">
        <v>39</v>
      </c>
      <c r="B272" s="90">
        <v>27</v>
      </c>
      <c r="C272" s="6"/>
      <c r="D272" s="1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8"/>
      <c r="S272" s="8"/>
      <c r="T272" s="44">
        <f t="shared" si="16"/>
        <v>0</v>
      </c>
      <c r="U272" s="6">
        <f>T272+T273+T274+T275+T276+T277+T278+T279+T280+T281+T282</f>
        <v>48.1</v>
      </c>
      <c r="V272" s="3"/>
      <c r="W272" s="25"/>
      <c r="X272" s="5"/>
      <c r="Y272" s="13" t="s">
        <v>39</v>
      </c>
      <c r="Z272" s="100">
        <v>27</v>
      </c>
      <c r="AA272" s="6"/>
      <c r="AB272" s="6"/>
      <c r="AC272" s="14"/>
      <c r="AD272" s="6"/>
      <c r="AE272" s="8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8"/>
      <c r="AR272" s="44">
        <f t="shared" si="17"/>
        <v>0</v>
      </c>
      <c r="AS272" s="6">
        <f>AR272+AR273+AR274+AR275+AR276+AR277+AR278+AR279+AR280+AR281+AR282</f>
        <v>39.5</v>
      </c>
      <c r="AT272" s="3"/>
      <c r="AU272" s="25"/>
    </row>
    <row r="273" spans="1:47" ht="15">
      <c r="A273" s="13" t="s">
        <v>40</v>
      </c>
      <c r="B273" s="90"/>
      <c r="C273" s="6"/>
      <c r="D273" s="14"/>
      <c r="E273" s="6"/>
      <c r="F273" s="6"/>
      <c r="G273" s="6"/>
      <c r="H273" s="6"/>
      <c r="I273" s="6"/>
      <c r="J273" s="6"/>
      <c r="K273" s="6">
        <v>40.1</v>
      </c>
      <c r="L273" s="6"/>
      <c r="M273" s="6"/>
      <c r="N273" s="6"/>
      <c r="O273" s="6"/>
      <c r="P273" s="6"/>
      <c r="Q273" s="6"/>
      <c r="R273" s="8"/>
      <c r="S273" s="8"/>
      <c r="T273" s="44">
        <f t="shared" si="16"/>
        <v>40.1</v>
      </c>
      <c r="U273" s="6"/>
      <c r="V273" s="3"/>
      <c r="W273" s="25"/>
      <c r="X273" s="5"/>
      <c r="Y273" s="13" t="s">
        <v>40</v>
      </c>
      <c r="Z273" s="100"/>
      <c r="AA273" s="6">
        <v>11.5</v>
      </c>
      <c r="AB273" s="6"/>
      <c r="AC273" s="14"/>
      <c r="AD273" s="6"/>
      <c r="AE273" s="8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8"/>
      <c r="AR273" s="44">
        <f t="shared" si="17"/>
        <v>11.5</v>
      </c>
      <c r="AS273" s="6"/>
      <c r="AT273" s="3"/>
      <c r="AU273" s="25"/>
    </row>
    <row r="274" spans="1:47" ht="15">
      <c r="A274" s="13" t="s">
        <v>41</v>
      </c>
      <c r="B274" s="90"/>
      <c r="C274" s="6"/>
      <c r="D274" s="1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8"/>
      <c r="S274" s="8"/>
      <c r="T274" s="44">
        <f t="shared" si="16"/>
        <v>0</v>
      </c>
      <c r="U274" s="6"/>
      <c r="V274" s="3"/>
      <c r="W274" s="25"/>
      <c r="X274" s="5"/>
      <c r="Y274" s="13" t="s">
        <v>41</v>
      </c>
      <c r="Z274" s="100"/>
      <c r="AA274" s="6"/>
      <c r="AB274" s="6"/>
      <c r="AC274" s="14"/>
      <c r="AD274" s="6"/>
      <c r="AE274" s="8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8"/>
      <c r="AR274" s="44">
        <f t="shared" si="17"/>
        <v>0</v>
      </c>
      <c r="AS274" s="6"/>
      <c r="AT274" s="3"/>
      <c r="AU274" s="25"/>
    </row>
    <row r="275" spans="1:47" ht="15">
      <c r="A275" s="13" t="s">
        <v>42</v>
      </c>
      <c r="B275" s="90"/>
      <c r="C275" s="6"/>
      <c r="D275" s="1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8"/>
      <c r="S275" s="8"/>
      <c r="T275" s="44">
        <f t="shared" si="16"/>
        <v>0</v>
      </c>
      <c r="U275" s="6"/>
      <c r="V275" s="3"/>
      <c r="W275" s="25"/>
      <c r="X275" s="5"/>
      <c r="Y275" s="13" t="s">
        <v>42</v>
      </c>
      <c r="Z275" s="100"/>
      <c r="AA275" s="6"/>
      <c r="AB275" s="6"/>
      <c r="AC275" s="14"/>
      <c r="AD275" s="6"/>
      <c r="AE275" s="8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8"/>
      <c r="AR275" s="44">
        <f t="shared" si="17"/>
        <v>0</v>
      </c>
      <c r="AS275" s="6"/>
      <c r="AT275" s="3"/>
      <c r="AU275" s="25"/>
    </row>
    <row r="276" spans="1:47" ht="15">
      <c r="A276" s="13" t="s">
        <v>43</v>
      </c>
      <c r="B276" s="90"/>
      <c r="C276" s="6"/>
      <c r="D276" s="1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8"/>
      <c r="S276" s="8"/>
      <c r="T276" s="44">
        <f t="shared" si="16"/>
        <v>0</v>
      </c>
      <c r="U276" s="6"/>
      <c r="V276" s="3"/>
      <c r="W276" s="25"/>
      <c r="X276" s="5"/>
      <c r="Y276" s="13" t="s">
        <v>43</v>
      </c>
      <c r="Z276" s="100"/>
      <c r="AA276" s="6">
        <v>28</v>
      </c>
      <c r="AB276" s="6"/>
      <c r="AC276" s="14"/>
      <c r="AD276" s="6"/>
      <c r="AE276" s="8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8"/>
      <c r="AR276" s="44">
        <f t="shared" si="17"/>
        <v>28</v>
      </c>
      <c r="AS276" s="6"/>
      <c r="AT276" s="3"/>
      <c r="AU276" s="25"/>
    </row>
    <row r="277" spans="1:47" ht="15">
      <c r="A277" s="13" t="s">
        <v>44</v>
      </c>
      <c r="B277" s="90"/>
      <c r="C277" s="6"/>
      <c r="D277" s="1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8"/>
      <c r="S277" s="8"/>
      <c r="T277" s="44">
        <f t="shared" si="16"/>
        <v>0</v>
      </c>
      <c r="U277" s="6"/>
      <c r="V277" s="3"/>
      <c r="W277" s="25"/>
      <c r="X277" s="5"/>
      <c r="Y277" s="13" t="s">
        <v>44</v>
      </c>
      <c r="Z277" s="100"/>
      <c r="AA277" s="6"/>
      <c r="AB277" s="6"/>
      <c r="AC277" s="14"/>
      <c r="AD277" s="6"/>
      <c r="AE277" s="8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8"/>
      <c r="AR277" s="44">
        <f t="shared" si="17"/>
        <v>0</v>
      </c>
      <c r="AS277" s="6"/>
      <c r="AT277" s="3"/>
      <c r="AU277" s="25"/>
    </row>
    <row r="278" spans="1:47" ht="15">
      <c r="A278" s="13" t="s">
        <v>45</v>
      </c>
      <c r="B278" s="90"/>
      <c r="C278" s="6"/>
      <c r="D278" s="1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8"/>
      <c r="S278" s="8"/>
      <c r="T278" s="44">
        <f t="shared" si="16"/>
        <v>0</v>
      </c>
      <c r="U278" s="6"/>
      <c r="V278" s="3"/>
      <c r="W278" s="25"/>
      <c r="X278" s="5"/>
      <c r="Y278" s="13" t="s">
        <v>45</v>
      </c>
      <c r="Z278" s="100"/>
      <c r="AA278" s="6"/>
      <c r="AB278" s="6"/>
      <c r="AC278" s="14"/>
      <c r="AD278" s="6"/>
      <c r="AE278" s="8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8"/>
      <c r="AR278" s="44">
        <f t="shared" si="17"/>
        <v>0</v>
      </c>
      <c r="AS278" s="6"/>
      <c r="AT278" s="3"/>
      <c r="AU278" s="25"/>
    </row>
    <row r="279" spans="1:47" ht="15">
      <c r="A279" s="13" t="s">
        <v>46</v>
      </c>
      <c r="B279" s="90"/>
      <c r="C279" s="6"/>
      <c r="D279" s="1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8"/>
      <c r="S279" s="8"/>
      <c r="T279" s="44">
        <f t="shared" si="16"/>
        <v>0</v>
      </c>
      <c r="U279" s="6"/>
      <c r="V279" s="3"/>
      <c r="W279" s="25"/>
      <c r="X279" s="5"/>
      <c r="Y279" s="13" t="s">
        <v>46</v>
      </c>
      <c r="Z279" s="100"/>
      <c r="AA279" s="6"/>
      <c r="AB279" s="6"/>
      <c r="AC279" s="14"/>
      <c r="AD279" s="6"/>
      <c r="AE279" s="8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8"/>
      <c r="AR279" s="44">
        <f t="shared" si="17"/>
        <v>0</v>
      </c>
      <c r="AS279" s="6"/>
      <c r="AT279" s="3"/>
      <c r="AU279" s="25"/>
    </row>
    <row r="280" spans="1:47" ht="15">
      <c r="A280" s="13" t="s">
        <v>47</v>
      </c>
      <c r="B280" s="90"/>
      <c r="C280" s="6"/>
      <c r="D280" s="1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8"/>
      <c r="S280" s="8"/>
      <c r="T280" s="44">
        <f t="shared" si="16"/>
        <v>0</v>
      </c>
      <c r="U280" s="6"/>
      <c r="V280" s="3"/>
      <c r="W280" s="25"/>
      <c r="X280" s="5"/>
      <c r="Y280" s="13" t="s">
        <v>47</v>
      </c>
      <c r="Z280" s="100"/>
      <c r="AA280" s="6"/>
      <c r="AB280" s="6"/>
      <c r="AC280" s="14"/>
      <c r="AD280" s="6"/>
      <c r="AE280" s="8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8"/>
      <c r="AR280" s="44">
        <f t="shared" si="17"/>
        <v>0</v>
      </c>
      <c r="AS280" s="6"/>
      <c r="AT280" s="3"/>
      <c r="AU280" s="25"/>
    </row>
    <row r="281" spans="1:47" ht="15">
      <c r="A281" s="13" t="s">
        <v>48</v>
      </c>
      <c r="B281" s="90"/>
      <c r="C281" s="6"/>
      <c r="D281" s="14"/>
      <c r="E281" s="6"/>
      <c r="F281" s="6"/>
      <c r="G281" s="6"/>
      <c r="H281" s="6"/>
      <c r="I281" s="6">
        <v>8</v>
      </c>
      <c r="J281" s="6"/>
      <c r="K281" s="6"/>
      <c r="L281" s="6"/>
      <c r="M281" s="6"/>
      <c r="N281" s="6"/>
      <c r="O281" s="6"/>
      <c r="P281" s="6"/>
      <c r="Q281" s="6"/>
      <c r="R281" s="8"/>
      <c r="S281" s="8"/>
      <c r="T281" s="44">
        <f t="shared" si="16"/>
        <v>8</v>
      </c>
      <c r="U281" s="6"/>
      <c r="V281" s="3"/>
      <c r="W281" s="25"/>
      <c r="X281" s="5"/>
      <c r="Y281" s="13" t="s">
        <v>48</v>
      </c>
      <c r="Z281" s="100"/>
      <c r="AA281" s="6"/>
      <c r="AB281" s="6"/>
      <c r="AC281" s="14"/>
      <c r="AD281" s="6"/>
      <c r="AE281" s="8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8"/>
      <c r="AR281" s="44">
        <f t="shared" si="17"/>
        <v>0</v>
      </c>
      <c r="AS281" s="6"/>
      <c r="AT281" s="3"/>
      <c r="AU281" s="25"/>
    </row>
    <row r="282" spans="1:47" ht="15">
      <c r="A282" s="13" t="s">
        <v>49</v>
      </c>
      <c r="B282" s="90"/>
      <c r="C282" s="6"/>
      <c r="D282" s="1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8"/>
      <c r="S282" s="8"/>
      <c r="T282" s="44">
        <f t="shared" si="16"/>
        <v>0</v>
      </c>
      <c r="U282" s="6"/>
      <c r="V282" s="3"/>
      <c r="W282" s="25"/>
      <c r="X282" s="5"/>
      <c r="Y282" s="13" t="s">
        <v>49</v>
      </c>
      <c r="Z282" s="100"/>
      <c r="AA282" s="6"/>
      <c r="AB282" s="6"/>
      <c r="AC282" s="14"/>
      <c r="AD282" s="6"/>
      <c r="AE282" s="8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8"/>
      <c r="AR282" s="44">
        <f t="shared" si="17"/>
        <v>0</v>
      </c>
      <c r="AS282" s="6"/>
      <c r="AT282" s="3"/>
      <c r="AU282" s="25"/>
    </row>
    <row r="283" spans="1:47" ht="15">
      <c r="A283" s="13" t="s">
        <v>50</v>
      </c>
      <c r="B283" s="90">
        <v>9</v>
      </c>
      <c r="C283" s="6"/>
      <c r="D283" s="1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8"/>
      <c r="S283" s="8"/>
      <c r="T283" s="44">
        <f t="shared" si="16"/>
        <v>0</v>
      </c>
      <c r="U283" s="6">
        <f>T283</f>
        <v>0</v>
      </c>
      <c r="V283" s="3"/>
      <c r="W283" s="25"/>
      <c r="X283" s="5"/>
      <c r="Y283" s="13" t="s">
        <v>50</v>
      </c>
      <c r="Z283" s="100">
        <v>9</v>
      </c>
      <c r="AA283" s="6"/>
      <c r="AB283" s="6"/>
      <c r="AC283" s="14"/>
      <c r="AD283" s="6"/>
      <c r="AE283" s="8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8"/>
      <c r="AR283" s="44">
        <f t="shared" si="17"/>
        <v>0</v>
      </c>
      <c r="AS283" s="6">
        <f>AR283</f>
        <v>0</v>
      </c>
      <c r="AT283" s="3"/>
      <c r="AU283" s="25"/>
    </row>
    <row r="284" spans="1:47" ht="15">
      <c r="A284" s="13" t="s">
        <v>51</v>
      </c>
      <c r="B284" s="90">
        <v>24</v>
      </c>
      <c r="C284" s="6"/>
      <c r="D284" s="14"/>
      <c r="E284" s="6">
        <v>15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8"/>
      <c r="S284" s="8"/>
      <c r="T284" s="44">
        <f t="shared" si="16"/>
        <v>15</v>
      </c>
      <c r="U284" s="6">
        <f>T284</f>
        <v>15</v>
      </c>
      <c r="V284" s="3"/>
      <c r="W284" s="25"/>
      <c r="X284" s="5"/>
      <c r="Y284" s="13" t="s">
        <v>51</v>
      </c>
      <c r="Z284" s="100">
        <v>24</v>
      </c>
      <c r="AA284" s="6">
        <v>8</v>
      </c>
      <c r="AB284" s="6"/>
      <c r="AC284" s="14">
        <v>15</v>
      </c>
      <c r="AD284" s="6"/>
      <c r="AE284" s="8"/>
      <c r="AF284" s="6"/>
      <c r="AG284" s="6"/>
      <c r="AH284" s="6"/>
      <c r="AI284" s="6"/>
      <c r="AJ284" s="6"/>
      <c r="AK284" s="6">
        <v>20</v>
      </c>
      <c r="AL284" s="6"/>
      <c r="AM284" s="6"/>
      <c r="AN284" s="6"/>
      <c r="AO284" s="6"/>
      <c r="AP284" s="6"/>
      <c r="AQ284" s="8"/>
      <c r="AR284" s="44">
        <f t="shared" si="17"/>
        <v>43</v>
      </c>
      <c r="AS284" s="6">
        <f>AR284</f>
        <v>43</v>
      </c>
      <c r="AT284" s="3"/>
      <c r="AU284" s="25"/>
    </row>
    <row r="285" spans="1:47" ht="15">
      <c r="A285" s="13" t="s">
        <v>52</v>
      </c>
      <c r="B285" s="90">
        <v>6</v>
      </c>
      <c r="C285" s="6"/>
      <c r="D285" s="14"/>
      <c r="E285" s="6"/>
      <c r="F285" s="6"/>
      <c r="G285" s="6"/>
      <c r="H285" s="6"/>
      <c r="I285" s="6"/>
      <c r="J285" s="6"/>
      <c r="K285" s="6"/>
      <c r="L285" s="56"/>
      <c r="M285" s="6"/>
      <c r="N285" s="6"/>
      <c r="O285" s="6">
        <v>30</v>
      </c>
      <c r="P285" s="6"/>
      <c r="Q285" s="6"/>
      <c r="R285" s="8"/>
      <c r="S285" s="8"/>
      <c r="T285" s="44">
        <f t="shared" si="16"/>
        <v>30</v>
      </c>
      <c r="U285" s="6">
        <f>T285+T286</f>
        <v>30</v>
      </c>
      <c r="V285" s="47"/>
      <c r="W285" s="25"/>
      <c r="X285" s="5"/>
      <c r="Y285" s="13" t="s">
        <v>52</v>
      </c>
      <c r="Z285" s="100">
        <v>6</v>
      </c>
      <c r="AA285" s="6"/>
      <c r="AB285" s="6"/>
      <c r="AC285" s="14"/>
      <c r="AD285" s="6"/>
      <c r="AE285" s="8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56"/>
      <c r="AQ285" s="8"/>
      <c r="AR285" s="44">
        <f t="shared" si="17"/>
        <v>0</v>
      </c>
      <c r="AS285" s="6">
        <f>AR285+AR286</f>
        <v>0</v>
      </c>
      <c r="AT285" s="47"/>
      <c r="AU285" s="25"/>
    </row>
    <row r="286" spans="1:47" ht="15">
      <c r="A286" s="13" t="s">
        <v>53</v>
      </c>
      <c r="B286" s="90"/>
      <c r="C286" s="6"/>
      <c r="D286" s="1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8"/>
      <c r="S286" s="8"/>
      <c r="T286" s="44">
        <f t="shared" si="16"/>
        <v>0</v>
      </c>
      <c r="U286" s="6"/>
      <c r="V286" s="3"/>
      <c r="W286" s="25"/>
      <c r="X286" s="5"/>
      <c r="Y286" s="13" t="s">
        <v>53</v>
      </c>
      <c r="Z286" s="100"/>
      <c r="AA286" s="6"/>
      <c r="AB286" s="6"/>
      <c r="AC286" s="14"/>
      <c r="AD286" s="6"/>
      <c r="AE286" s="8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8"/>
      <c r="AR286" s="44">
        <f t="shared" si="17"/>
        <v>0</v>
      </c>
      <c r="AS286" s="6"/>
      <c r="AT286" s="3"/>
      <c r="AU286" s="25"/>
    </row>
    <row r="287" spans="1:47" ht="15">
      <c r="A287" s="13" t="s">
        <v>14</v>
      </c>
      <c r="B287" s="90">
        <v>120</v>
      </c>
      <c r="C287" s="6"/>
      <c r="D287" s="14"/>
      <c r="E287" s="6"/>
      <c r="F287" s="6"/>
      <c r="G287" s="6">
        <v>100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8"/>
      <c r="S287" s="8"/>
      <c r="T287" s="44">
        <f t="shared" si="16"/>
        <v>100</v>
      </c>
      <c r="U287" s="6">
        <f>T287</f>
        <v>100</v>
      </c>
      <c r="V287" s="3"/>
      <c r="W287" s="25"/>
      <c r="X287" s="5"/>
      <c r="Y287" s="13" t="s">
        <v>14</v>
      </c>
      <c r="Z287" s="100">
        <v>120</v>
      </c>
      <c r="AA287" s="6"/>
      <c r="AB287" s="6"/>
      <c r="AC287" s="14"/>
      <c r="AD287" s="6"/>
      <c r="AE287" s="8">
        <v>100</v>
      </c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8"/>
      <c r="AR287" s="44">
        <f t="shared" si="17"/>
        <v>100</v>
      </c>
      <c r="AS287" s="6">
        <f>AR287</f>
        <v>100</v>
      </c>
      <c r="AT287" s="3"/>
      <c r="AU287" s="25"/>
    </row>
    <row r="288" spans="1:47" ht="15">
      <c r="A288" s="13" t="s">
        <v>54</v>
      </c>
      <c r="B288" s="90">
        <v>9</v>
      </c>
      <c r="C288" s="6"/>
      <c r="D288" s="1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8"/>
      <c r="S288" s="8"/>
      <c r="T288" s="44">
        <f t="shared" si="16"/>
        <v>0</v>
      </c>
      <c r="U288" s="6">
        <f>T288+T289</f>
        <v>0</v>
      </c>
      <c r="V288" s="3"/>
      <c r="W288" s="25"/>
      <c r="X288" s="5"/>
      <c r="Y288" s="13" t="s">
        <v>54</v>
      </c>
      <c r="Z288" s="100">
        <v>9</v>
      </c>
      <c r="AA288" s="6"/>
      <c r="AB288" s="6"/>
      <c r="AC288" s="14"/>
      <c r="AD288" s="6"/>
      <c r="AE288" s="8"/>
      <c r="AF288" s="6"/>
      <c r="AG288" s="6"/>
      <c r="AH288" s="6"/>
      <c r="AI288" s="6"/>
      <c r="AJ288" s="6"/>
      <c r="AK288" s="6">
        <v>20</v>
      </c>
      <c r="AL288" s="6"/>
      <c r="AM288" s="6"/>
      <c r="AN288" s="6"/>
      <c r="AO288" s="6"/>
      <c r="AP288" s="6"/>
      <c r="AQ288" s="8"/>
      <c r="AR288" s="44">
        <f t="shared" si="17"/>
        <v>20</v>
      </c>
      <c r="AS288" s="6">
        <f>AR288+AR289</f>
        <v>23.2</v>
      </c>
      <c r="AT288" s="3"/>
      <c r="AU288" s="25"/>
    </row>
    <row r="289" spans="1:47" ht="15">
      <c r="A289" s="13" t="s">
        <v>55</v>
      </c>
      <c r="B289" s="90"/>
      <c r="C289" s="6"/>
      <c r="D289" s="1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8"/>
      <c r="S289" s="8"/>
      <c r="T289" s="44">
        <f t="shared" si="16"/>
        <v>0</v>
      </c>
      <c r="U289" s="6"/>
      <c r="V289" s="3"/>
      <c r="W289" s="25"/>
      <c r="X289" s="5"/>
      <c r="Y289" s="13" t="s">
        <v>55</v>
      </c>
      <c r="Z289" s="100"/>
      <c r="AA289" s="6">
        <v>3.2</v>
      </c>
      <c r="AB289" s="6"/>
      <c r="AC289" s="14"/>
      <c r="AD289" s="6"/>
      <c r="AE289" s="8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8"/>
      <c r="AR289" s="44">
        <f t="shared" si="17"/>
        <v>3.2</v>
      </c>
      <c r="AS289" s="6"/>
      <c r="AT289" s="3"/>
      <c r="AU289" s="25"/>
    </row>
    <row r="290" spans="1:47" ht="15">
      <c r="A290" s="13" t="s">
        <v>56</v>
      </c>
      <c r="B290" s="90">
        <v>120</v>
      </c>
      <c r="C290" s="6"/>
      <c r="D290" s="14"/>
      <c r="E290" s="6"/>
      <c r="F290" s="6"/>
      <c r="G290" s="6"/>
      <c r="H290" s="6"/>
      <c r="I290" s="6"/>
      <c r="J290" s="6"/>
      <c r="K290" s="6"/>
      <c r="L290" s="6">
        <v>200</v>
      </c>
      <c r="M290" s="6"/>
      <c r="N290" s="6"/>
      <c r="O290" s="6"/>
      <c r="P290" s="6"/>
      <c r="Q290" s="6"/>
      <c r="R290" s="8"/>
      <c r="S290" s="8"/>
      <c r="T290" s="44">
        <f t="shared" si="16"/>
        <v>200</v>
      </c>
      <c r="U290" s="6">
        <f>T290+T291</f>
        <v>200</v>
      </c>
      <c r="V290" s="3"/>
      <c r="W290" s="25"/>
      <c r="X290" s="5"/>
      <c r="Y290" s="13" t="s">
        <v>56</v>
      </c>
      <c r="Z290" s="100">
        <v>120</v>
      </c>
      <c r="AA290" s="6"/>
      <c r="AB290" s="6"/>
      <c r="AC290" s="14"/>
      <c r="AD290" s="6"/>
      <c r="AE290" s="8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8"/>
      <c r="AR290" s="44">
        <f t="shared" si="17"/>
        <v>0</v>
      </c>
      <c r="AS290" s="6">
        <f>AR290+AR291</f>
        <v>0</v>
      </c>
      <c r="AT290" s="3"/>
      <c r="AU290" s="25"/>
    </row>
    <row r="291" spans="1:47" ht="15">
      <c r="A291" s="13" t="s">
        <v>57</v>
      </c>
      <c r="B291" s="90"/>
      <c r="C291" s="6"/>
      <c r="D291" s="1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8"/>
      <c r="S291" s="8"/>
      <c r="T291" s="44">
        <f t="shared" si="16"/>
        <v>0</v>
      </c>
      <c r="U291" s="6"/>
      <c r="V291" s="3"/>
      <c r="W291" s="25"/>
      <c r="X291" s="5"/>
      <c r="Y291" s="13" t="s">
        <v>57</v>
      </c>
      <c r="Z291" s="100"/>
      <c r="AA291" s="6"/>
      <c r="AB291" s="6"/>
      <c r="AC291" s="14"/>
      <c r="AD291" s="6"/>
      <c r="AE291" s="8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8"/>
      <c r="AR291" s="44">
        <f t="shared" si="17"/>
        <v>0</v>
      </c>
      <c r="AS291" s="6"/>
      <c r="AT291" s="3"/>
      <c r="AU291" s="25"/>
    </row>
    <row r="292" spans="1:47" ht="15">
      <c r="A292" s="13" t="s">
        <v>58</v>
      </c>
      <c r="B292" s="90">
        <v>150</v>
      </c>
      <c r="C292" s="6"/>
      <c r="D292" s="14"/>
      <c r="E292" s="6"/>
      <c r="F292" s="6"/>
      <c r="G292" s="6"/>
      <c r="H292" s="6"/>
      <c r="I292" s="6">
        <v>26.6</v>
      </c>
      <c r="J292" s="6"/>
      <c r="K292" s="6"/>
      <c r="L292" s="6"/>
      <c r="M292" s="6"/>
      <c r="N292" s="6"/>
      <c r="O292" s="6"/>
      <c r="P292" s="6"/>
      <c r="Q292" s="6"/>
      <c r="R292" s="8"/>
      <c r="S292" s="8"/>
      <c r="T292" s="44">
        <f t="shared" si="16"/>
        <v>26.6</v>
      </c>
      <c r="U292" s="6">
        <f>T292</f>
        <v>26.6</v>
      </c>
      <c r="V292" s="3"/>
      <c r="W292" s="25"/>
      <c r="X292" s="5"/>
      <c r="Y292" s="13" t="s">
        <v>58</v>
      </c>
      <c r="Z292" s="100">
        <v>150</v>
      </c>
      <c r="AA292" s="6"/>
      <c r="AB292" s="6"/>
      <c r="AC292" s="14"/>
      <c r="AD292" s="6"/>
      <c r="AE292" s="8"/>
      <c r="AF292" s="6"/>
      <c r="AG292" s="6"/>
      <c r="AH292" s="6">
        <v>32</v>
      </c>
      <c r="AI292" s="6"/>
      <c r="AJ292" s="6">
        <v>171</v>
      </c>
      <c r="AK292" s="6"/>
      <c r="AL292" s="6"/>
      <c r="AM292" s="6"/>
      <c r="AN292" s="6"/>
      <c r="AO292" s="6"/>
      <c r="AP292" s="6"/>
      <c r="AQ292" s="8"/>
      <c r="AR292" s="44">
        <f t="shared" si="17"/>
        <v>203</v>
      </c>
      <c r="AS292" s="6">
        <f>AR292</f>
        <v>203</v>
      </c>
      <c r="AT292" s="3"/>
      <c r="AU292" s="25"/>
    </row>
    <row r="293" spans="1:47" ht="15">
      <c r="A293" s="13" t="s">
        <v>59</v>
      </c>
      <c r="B293" s="90">
        <v>210</v>
      </c>
      <c r="C293" s="6"/>
      <c r="D293" s="1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8"/>
      <c r="S293" s="8"/>
      <c r="T293" s="44">
        <f t="shared" si="16"/>
        <v>0</v>
      </c>
      <c r="U293" s="6">
        <f>T294+T295+T296+T297+T298+T299+T300+T301+T302</f>
        <v>201.9</v>
      </c>
      <c r="V293" s="3"/>
      <c r="W293" s="25"/>
      <c r="X293" s="5"/>
      <c r="Y293" s="13" t="s">
        <v>59</v>
      </c>
      <c r="Z293" s="100">
        <v>210</v>
      </c>
      <c r="AA293" s="6"/>
      <c r="AB293" s="6"/>
      <c r="AC293" s="14"/>
      <c r="AD293" s="6"/>
      <c r="AE293" s="8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8"/>
      <c r="AR293" s="44">
        <f t="shared" si="17"/>
        <v>0</v>
      </c>
      <c r="AS293" s="6">
        <f>AR294+AR295+AR296+AR297+AR298+AR299+AR300+AR301+AR302</f>
        <v>134.39999999999998</v>
      </c>
      <c r="AT293" s="3"/>
      <c r="AU293" s="25"/>
    </row>
    <row r="294" spans="1:47" ht="15">
      <c r="A294" s="13" t="s">
        <v>60</v>
      </c>
      <c r="B294" s="90"/>
      <c r="C294" s="6"/>
      <c r="D294" s="14"/>
      <c r="E294" s="6"/>
      <c r="F294" s="6"/>
      <c r="G294" s="6"/>
      <c r="H294" s="6"/>
      <c r="I294" s="6">
        <v>30</v>
      </c>
      <c r="J294" s="6"/>
      <c r="K294" s="6"/>
      <c r="L294" s="6"/>
      <c r="M294" s="6"/>
      <c r="N294" s="6"/>
      <c r="O294" s="6"/>
      <c r="P294" s="6"/>
      <c r="Q294" s="6"/>
      <c r="R294" s="8"/>
      <c r="S294" s="8"/>
      <c r="T294" s="44">
        <f t="shared" si="16"/>
        <v>30</v>
      </c>
      <c r="U294" s="6"/>
      <c r="V294" s="3"/>
      <c r="W294" s="25"/>
      <c r="X294" s="5"/>
      <c r="Y294" s="13" t="s">
        <v>60</v>
      </c>
      <c r="Z294" s="100"/>
      <c r="AA294" s="6"/>
      <c r="AB294" s="6"/>
      <c r="AC294" s="14"/>
      <c r="AD294" s="6"/>
      <c r="AE294" s="8"/>
      <c r="AF294" s="6"/>
      <c r="AG294" s="6"/>
      <c r="AH294" s="6">
        <v>50</v>
      </c>
      <c r="AI294" s="6"/>
      <c r="AJ294" s="6"/>
      <c r="AK294" s="6"/>
      <c r="AL294" s="6"/>
      <c r="AM294" s="6"/>
      <c r="AN294" s="6"/>
      <c r="AO294" s="6"/>
      <c r="AP294" s="6"/>
      <c r="AQ294" s="8"/>
      <c r="AR294" s="44">
        <f t="shared" si="17"/>
        <v>50</v>
      </c>
      <c r="AS294" s="6"/>
      <c r="AT294" s="3"/>
      <c r="AU294" s="25"/>
    </row>
    <row r="295" spans="1:47" ht="15">
      <c r="A295" s="13" t="s">
        <v>61</v>
      </c>
      <c r="B295" s="90"/>
      <c r="C295" s="6"/>
      <c r="D295" s="14"/>
      <c r="E295" s="6"/>
      <c r="F295" s="6"/>
      <c r="G295" s="6"/>
      <c r="H295" s="6"/>
      <c r="I295" s="6">
        <v>9.6</v>
      </c>
      <c r="J295" s="6">
        <v>7.5</v>
      </c>
      <c r="K295" s="6"/>
      <c r="L295" s="6"/>
      <c r="M295" s="6"/>
      <c r="N295" s="6"/>
      <c r="O295" s="6"/>
      <c r="P295" s="6"/>
      <c r="Q295" s="6"/>
      <c r="R295" s="8"/>
      <c r="S295" s="8"/>
      <c r="T295" s="44">
        <f t="shared" si="16"/>
        <v>17.1</v>
      </c>
      <c r="U295" s="6"/>
      <c r="V295" s="3"/>
      <c r="W295" s="25"/>
      <c r="X295" s="5"/>
      <c r="Y295" s="13" t="s">
        <v>61</v>
      </c>
      <c r="Z295" s="100"/>
      <c r="AA295" s="6"/>
      <c r="AB295" s="6"/>
      <c r="AC295" s="14"/>
      <c r="AD295" s="6"/>
      <c r="AE295" s="8"/>
      <c r="AF295" s="6"/>
      <c r="AG295" s="6">
        <v>15</v>
      </c>
      <c r="AH295" s="6">
        <v>9.6</v>
      </c>
      <c r="AI295" s="6"/>
      <c r="AJ295" s="6"/>
      <c r="AK295" s="6"/>
      <c r="AL295" s="6"/>
      <c r="AM295" s="6"/>
      <c r="AN295" s="6"/>
      <c r="AO295" s="6"/>
      <c r="AP295" s="6"/>
      <c r="AQ295" s="8"/>
      <c r="AR295" s="44">
        <f t="shared" si="17"/>
        <v>24.6</v>
      </c>
      <c r="AS295" s="6"/>
      <c r="AT295" s="3"/>
      <c r="AU295" s="25"/>
    </row>
    <row r="296" spans="1:47" ht="15">
      <c r="A296" s="13" t="s">
        <v>62</v>
      </c>
      <c r="B296" s="90"/>
      <c r="C296" s="6"/>
      <c r="D296" s="14"/>
      <c r="E296" s="6"/>
      <c r="F296" s="6"/>
      <c r="G296" s="6"/>
      <c r="H296" s="6"/>
      <c r="I296" s="6">
        <v>10</v>
      </c>
      <c r="J296" s="6"/>
      <c r="K296" s="6"/>
      <c r="L296" s="6"/>
      <c r="M296" s="6"/>
      <c r="N296" s="6"/>
      <c r="O296" s="6"/>
      <c r="P296" s="6"/>
      <c r="Q296" s="6"/>
      <c r="R296" s="8"/>
      <c r="S296" s="8"/>
      <c r="T296" s="44">
        <f t="shared" si="16"/>
        <v>10</v>
      </c>
      <c r="U296" s="6"/>
      <c r="V296" s="3"/>
      <c r="W296" s="25"/>
      <c r="X296" s="5"/>
      <c r="Y296" s="13" t="s">
        <v>62</v>
      </c>
      <c r="Z296" s="100"/>
      <c r="AA296" s="6"/>
      <c r="AB296" s="6"/>
      <c r="AC296" s="14"/>
      <c r="AD296" s="6"/>
      <c r="AE296" s="8"/>
      <c r="AF296" s="6"/>
      <c r="AG296" s="6"/>
      <c r="AH296" s="6">
        <v>10</v>
      </c>
      <c r="AI296" s="6"/>
      <c r="AJ296" s="6"/>
      <c r="AK296" s="6"/>
      <c r="AL296" s="6"/>
      <c r="AM296" s="6"/>
      <c r="AN296" s="6"/>
      <c r="AO296" s="6"/>
      <c r="AP296" s="6"/>
      <c r="AQ296" s="8"/>
      <c r="AR296" s="44">
        <f t="shared" si="17"/>
        <v>10</v>
      </c>
      <c r="AS296" s="6"/>
      <c r="AT296" s="3"/>
      <c r="AU296" s="25"/>
    </row>
    <row r="297" spans="1:47" ht="15">
      <c r="A297" s="13" t="s">
        <v>63</v>
      </c>
      <c r="B297" s="90"/>
      <c r="C297" s="6"/>
      <c r="D297" s="1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8"/>
      <c r="S297" s="8"/>
      <c r="T297" s="44">
        <f t="shared" si="16"/>
        <v>0</v>
      </c>
      <c r="U297" s="6"/>
      <c r="V297" s="3"/>
      <c r="W297" s="25"/>
      <c r="X297" s="5"/>
      <c r="Y297" s="13" t="s">
        <v>63</v>
      </c>
      <c r="Z297" s="100"/>
      <c r="AA297" s="6"/>
      <c r="AB297" s="6"/>
      <c r="AC297" s="14"/>
      <c r="AD297" s="6"/>
      <c r="AE297" s="8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8"/>
      <c r="AR297" s="44">
        <f t="shared" si="17"/>
        <v>0</v>
      </c>
      <c r="AS297" s="6"/>
      <c r="AT297" s="3"/>
      <c r="AU297" s="25"/>
    </row>
    <row r="298" spans="1:47" ht="15">
      <c r="A298" s="13" t="s">
        <v>64</v>
      </c>
      <c r="B298" s="90"/>
      <c r="C298" s="6"/>
      <c r="D298" s="14"/>
      <c r="E298" s="6"/>
      <c r="F298" s="6"/>
      <c r="G298" s="6"/>
      <c r="H298" s="6">
        <v>71.3</v>
      </c>
      <c r="I298" s="6"/>
      <c r="J298" s="6"/>
      <c r="K298" s="6"/>
      <c r="L298" s="6"/>
      <c r="M298" s="6"/>
      <c r="N298" s="6"/>
      <c r="O298" s="6"/>
      <c r="P298" s="6"/>
      <c r="Q298" s="6"/>
      <c r="R298" s="8"/>
      <c r="S298" s="8"/>
      <c r="T298" s="44">
        <f t="shared" si="16"/>
        <v>71.3</v>
      </c>
      <c r="U298" s="6"/>
      <c r="V298" s="3"/>
      <c r="W298" s="25"/>
      <c r="X298" s="5"/>
      <c r="Y298" s="13" t="s">
        <v>64</v>
      </c>
      <c r="Z298" s="100"/>
      <c r="AA298" s="6"/>
      <c r="AB298" s="6"/>
      <c r="AC298" s="14"/>
      <c r="AD298" s="6"/>
      <c r="AE298" s="8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8"/>
      <c r="AR298" s="44">
        <f t="shared" si="17"/>
        <v>0</v>
      </c>
      <c r="AS298" s="6"/>
      <c r="AT298" s="3"/>
      <c r="AU298" s="25"/>
    </row>
    <row r="299" spans="1:47" ht="15">
      <c r="A299" s="13" t="s">
        <v>65</v>
      </c>
      <c r="B299" s="90"/>
      <c r="C299" s="6">
        <v>66</v>
      </c>
      <c r="D299" s="1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8"/>
      <c r="S299" s="8"/>
      <c r="T299" s="44">
        <f t="shared" si="16"/>
        <v>66</v>
      </c>
      <c r="U299" s="6"/>
      <c r="V299" s="3"/>
      <c r="W299" s="25"/>
      <c r="X299" s="5"/>
      <c r="Y299" s="13" t="s">
        <v>65</v>
      </c>
      <c r="Z299" s="100"/>
      <c r="AA299" s="6"/>
      <c r="AB299" s="6"/>
      <c r="AC299" s="14"/>
      <c r="AD299" s="6"/>
      <c r="AE299" s="8"/>
      <c r="AF299" s="6"/>
      <c r="AG299" s="6">
        <v>49.8</v>
      </c>
      <c r="AH299" s="6"/>
      <c r="AI299" s="6"/>
      <c r="AJ299" s="6"/>
      <c r="AK299" s="6"/>
      <c r="AL299" s="6"/>
      <c r="AM299" s="6"/>
      <c r="AN299" s="6"/>
      <c r="AO299" s="6"/>
      <c r="AP299" s="6"/>
      <c r="AQ299" s="8"/>
      <c r="AR299" s="44">
        <f t="shared" si="17"/>
        <v>49.8</v>
      </c>
      <c r="AS299" s="6"/>
      <c r="AT299" s="3"/>
      <c r="AU299" s="25"/>
    </row>
    <row r="300" spans="1:47" ht="15">
      <c r="A300" s="13" t="s">
        <v>66</v>
      </c>
      <c r="B300" s="90"/>
      <c r="C300" s="6"/>
      <c r="D300" s="1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8"/>
      <c r="S300" s="8"/>
      <c r="T300" s="44">
        <f t="shared" si="16"/>
        <v>0</v>
      </c>
      <c r="U300" s="6"/>
      <c r="V300" s="3"/>
      <c r="W300" s="25"/>
      <c r="X300" s="5"/>
      <c r="Y300" s="13" t="s">
        <v>66</v>
      </c>
      <c r="Z300" s="100"/>
      <c r="AA300" s="6"/>
      <c r="AB300" s="6"/>
      <c r="AC300" s="14"/>
      <c r="AD300" s="6"/>
      <c r="AE300" s="8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8"/>
      <c r="AR300" s="44">
        <f t="shared" si="17"/>
        <v>0</v>
      </c>
      <c r="AS300" s="6"/>
      <c r="AT300" s="3"/>
      <c r="AU300" s="25"/>
    </row>
    <row r="301" spans="1:47" ht="15">
      <c r="A301" s="13" t="s">
        <v>67</v>
      </c>
      <c r="B301" s="90"/>
      <c r="C301" s="6"/>
      <c r="D301" s="1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8"/>
      <c r="S301" s="8"/>
      <c r="T301" s="44">
        <f t="shared" si="16"/>
        <v>0</v>
      </c>
      <c r="U301" s="6"/>
      <c r="V301" s="3"/>
      <c r="W301" s="25"/>
      <c r="X301" s="5"/>
      <c r="Y301" s="13" t="s">
        <v>67</v>
      </c>
      <c r="Z301" s="100"/>
      <c r="AA301" s="6"/>
      <c r="AB301" s="6"/>
      <c r="AC301" s="14"/>
      <c r="AD301" s="6"/>
      <c r="AE301" s="8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8"/>
      <c r="AR301" s="44">
        <f t="shared" si="17"/>
        <v>0</v>
      </c>
      <c r="AS301" s="6"/>
      <c r="AT301" s="3"/>
      <c r="AU301" s="25"/>
    </row>
    <row r="302" spans="1:47" ht="15">
      <c r="A302" s="13" t="s">
        <v>68</v>
      </c>
      <c r="B302" s="90"/>
      <c r="C302" s="6"/>
      <c r="D302" s="14"/>
      <c r="E302" s="6"/>
      <c r="F302" s="6"/>
      <c r="G302" s="6"/>
      <c r="H302" s="6"/>
      <c r="I302" s="6"/>
      <c r="J302" s="6">
        <v>7.5</v>
      </c>
      <c r="K302" s="6"/>
      <c r="L302" s="6"/>
      <c r="M302" s="6"/>
      <c r="N302" s="6"/>
      <c r="O302" s="6"/>
      <c r="P302" s="6"/>
      <c r="Q302" s="6"/>
      <c r="R302" s="8"/>
      <c r="S302" s="8"/>
      <c r="T302" s="44">
        <f t="shared" si="16"/>
        <v>7.5</v>
      </c>
      <c r="U302" s="6"/>
      <c r="V302" s="3"/>
      <c r="W302" s="25"/>
      <c r="X302" s="5"/>
      <c r="Y302" s="13" t="s">
        <v>68</v>
      </c>
      <c r="Z302" s="100"/>
      <c r="AA302" s="6"/>
      <c r="AB302" s="6"/>
      <c r="AC302" s="14"/>
      <c r="AD302" s="6"/>
      <c r="AE302" s="8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8"/>
      <c r="AR302" s="44">
        <f t="shared" si="17"/>
        <v>0</v>
      </c>
      <c r="AS302" s="6"/>
      <c r="AT302" s="3"/>
      <c r="AU302" s="25"/>
    </row>
    <row r="303" spans="1:47" ht="15">
      <c r="A303" s="13" t="s">
        <v>11</v>
      </c>
      <c r="B303" s="90">
        <v>90</v>
      </c>
      <c r="C303" s="6"/>
      <c r="D303" s="14"/>
      <c r="E303" s="6"/>
      <c r="F303" s="6">
        <v>60</v>
      </c>
      <c r="G303" s="6"/>
      <c r="H303" s="6"/>
      <c r="I303" s="6"/>
      <c r="J303" s="6">
        <v>12</v>
      </c>
      <c r="K303" s="6"/>
      <c r="L303" s="6"/>
      <c r="M303" s="6"/>
      <c r="N303" s="6">
        <v>30</v>
      </c>
      <c r="O303" s="6"/>
      <c r="P303" s="6"/>
      <c r="Q303" s="6"/>
      <c r="R303" s="8"/>
      <c r="S303" s="8"/>
      <c r="T303" s="44">
        <f t="shared" si="16"/>
        <v>102</v>
      </c>
      <c r="U303" s="6">
        <f>T303</f>
        <v>102</v>
      </c>
      <c r="V303" s="3"/>
      <c r="W303" s="25"/>
      <c r="X303" s="5"/>
      <c r="Y303" s="13" t="s">
        <v>11</v>
      </c>
      <c r="Z303" s="100">
        <v>90</v>
      </c>
      <c r="AA303" s="6"/>
      <c r="AB303" s="6"/>
      <c r="AC303" s="14"/>
      <c r="AD303" s="6">
        <v>50</v>
      </c>
      <c r="AE303" s="8"/>
      <c r="AF303" s="6"/>
      <c r="AG303" s="6"/>
      <c r="AH303" s="6"/>
      <c r="AI303" s="6">
        <v>13.5</v>
      </c>
      <c r="AJ303" s="6"/>
      <c r="AK303" s="6"/>
      <c r="AL303" s="6"/>
      <c r="AM303" s="6"/>
      <c r="AN303" s="6">
        <v>30</v>
      </c>
      <c r="AO303" s="6"/>
      <c r="AP303" s="6"/>
      <c r="AQ303" s="8"/>
      <c r="AR303" s="44">
        <f t="shared" si="17"/>
        <v>93.5</v>
      </c>
      <c r="AS303" s="6">
        <f>AR303</f>
        <v>93.5</v>
      </c>
      <c r="AT303" s="3"/>
      <c r="AU303" s="25"/>
    </row>
    <row r="304" spans="1:47" ht="15">
      <c r="A304" s="13" t="s">
        <v>10</v>
      </c>
      <c r="B304" s="90">
        <v>48</v>
      </c>
      <c r="C304" s="6"/>
      <c r="D304" s="14"/>
      <c r="E304" s="6"/>
      <c r="F304" s="6"/>
      <c r="G304" s="6"/>
      <c r="H304" s="6"/>
      <c r="I304" s="6"/>
      <c r="J304" s="6"/>
      <c r="K304" s="6"/>
      <c r="L304" s="6"/>
      <c r="M304" s="6">
        <v>45</v>
      </c>
      <c r="N304" s="6"/>
      <c r="O304" s="6"/>
      <c r="P304" s="6"/>
      <c r="Q304" s="6"/>
      <c r="R304" s="6"/>
      <c r="S304" s="8"/>
      <c r="T304" s="44">
        <f t="shared" si="16"/>
        <v>45</v>
      </c>
      <c r="U304" s="6">
        <f aca="true" t="shared" si="18" ref="U304:U309">T304</f>
        <v>45</v>
      </c>
      <c r="V304" s="3"/>
      <c r="W304" s="25"/>
      <c r="X304" s="5"/>
      <c r="Y304" s="13" t="s">
        <v>10</v>
      </c>
      <c r="Z304" s="100">
        <v>48</v>
      </c>
      <c r="AA304" s="6"/>
      <c r="AB304" s="6"/>
      <c r="AC304" s="14"/>
      <c r="AD304" s="6"/>
      <c r="AE304" s="8"/>
      <c r="AF304" s="6"/>
      <c r="AG304" s="6"/>
      <c r="AH304" s="6"/>
      <c r="AI304" s="6"/>
      <c r="AJ304" s="6"/>
      <c r="AK304" s="6"/>
      <c r="AL304" s="6">
        <v>50</v>
      </c>
      <c r="AM304" s="6"/>
      <c r="AN304" s="6"/>
      <c r="AO304" s="6"/>
      <c r="AP304" s="6"/>
      <c r="AQ304" s="8"/>
      <c r="AR304" s="44">
        <f t="shared" si="17"/>
        <v>50</v>
      </c>
      <c r="AS304" s="6">
        <f aca="true" t="shared" si="19" ref="AS304:AS309">AR304</f>
        <v>50</v>
      </c>
      <c r="AT304" s="3"/>
      <c r="AU304" s="25"/>
    </row>
    <row r="305" spans="1:47" ht="15">
      <c r="A305" s="13" t="s">
        <v>69</v>
      </c>
      <c r="B305" s="90">
        <v>0.24</v>
      </c>
      <c r="C305" s="6"/>
      <c r="D305" s="14"/>
      <c r="E305" s="6">
        <v>0.4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8"/>
      <c r="T305" s="44">
        <f t="shared" si="16"/>
        <v>0.4</v>
      </c>
      <c r="U305" s="6">
        <f t="shared" si="18"/>
        <v>0.4</v>
      </c>
      <c r="V305" s="3"/>
      <c r="W305" s="25"/>
      <c r="X305" s="5"/>
      <c r="Y305" s="13" t="s">
        <v>69</v>
      </c>
      <c r="Z305" s="100">
        <v>0.24</v>
      </c>
      <c r="AA305" s="6"/>
      <c r="AB305" s="6"/>
      <c r="AC305" s="14">
        <v>0.4</v>
      </c>
      <c r="AD305" s="6"/>
      <c r="AE305" s="8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8"/>
      <c r="AR305" s="44">
        <f t="shared" si="17"/>
        <v>0.4</v>
      </c>
      <c r="AS305" s="6">
        <f t="shared" si="19"/>
        <v>0.4</v>
      </c>
      <c r="AT305" s="3"/>
      <c r="AU305" s="25"/>
    </row>
    <row r="306" spans="1:47" ht="15">
      <c r="A306" s="13" t="s">
        <v>70</v>
      </c>
      <c r="B306" s="90">
        <v>0.72</v>
      </c>
      <c r="C306" s="24"/>
      <c r="D306" s="48"/>
      <c r="E306" s="24"/>
      <c r="F306" s="24"/>
      <c r="G306" s="24"/>
      <c r="H306" s="24"/>
      <c r="I306" s="24"/>
      <c r="J306" s="24"/>
      <c r="K306" s="24"/>
      <c r="L306" s="6"/>
      <c r="M306" s="24"/>
      <c r="N306" s="24"/>
      <c r="O306" s="24"/>
      <c r="P306" s="24"/>
      <c r="Q306" s="24"/>
      <c r="R306" s="24"/>
      <c r="S306" s="8"/>
      <c r="T306" s="44">
        <f t="shared" si="16"/>
        <v>0</v>
      </c>
      <c r="U306" s="24">
        <f t="shared" si="18"/>
        <v>0</v>
      </c>
      <c r="V306" s="3"/>
      <c r="W306" s="25"/>
      <c r="X306" s="5"/>
      <c r="Y306" s="13" t="s">
        <v>70</v>
      </c>
      <c r="Z306" s="100">
        <v>0.72</v>
      </c>
      <c r="AA306" s="24"/>
      <c r="AB306" s="24"/>
      <c r="AC306" s="48"/>
      <c r="AD306" s="24"/>
      <c r="AE306" s="8"/>
      <c r="AF306" s="24"/>
      <c r="AG306" s="24"/>
      <c r="AH306" s="24"/>
      <c r="AI306" s="24"/>
      <c r="AJ306" s="24"/>
      <c r="AK306" s="24"/>
      <c r="AL306" s="24"/>
      <c r="AM306" s="6"/>
      <c r="AN306" s="24"/>
      <c r="AO306" s="6"/>
      <c r="AP306" s="6"/>
      <c r="AQ306" s="8"/>
      <c r="AR306" s="44">
        <f t="shared" si="17"/>
        <v>0</v>
      </c>
      <c r="AS306" s="24">
        <f t="shared" si="19"/>
        <v>0</v>
      </c>
      <c r="AT306" s="3"/>
      <c r="AU306" s="25"/>
    </row>
    <row r="307" spans="1:47" ht="15">
      <c r="A307" s="13" t="s">
        <v>71</v>
      </c>
      <c r="B307" s="91">
        <v>0.6</v>
      </c>
      <c r="C307" s="24"/>
      <c r="D307" s="48"/>
      <c r="E307" s="24"/>
      <c r="F307" s="24"/>
      <c r="G307" s="24"/>
      <c r="H307" s="24"/>
      <c r="I307" s="24"/>
      <c r="J307" s="24"/>
      <c r="K307" s="24"/>
      <c r="L307" s="6"/>
      <c r="M307" s="24"/>
      <c r="N307" s="24"/>
      <c r="O307" s="24"/>
      <c r="P307" s="24"/>
      <c r="Q307" s="24"/>
      <c r="R307" s="24"/>
      <c r="S307" s="8"/>
      <c r="T307" s="44">
        <f t="shared" si="16"/>
        <v>0</v>
      </c>
      <c r="U307" s="24">
        <f t="shared" si="18"/>
        <v>0</v>
      </c>
      <c r="V307" s="3"/>
      <c r="W307" s="25"/>
      <c r="X307" s="5"/>
      <c r="Y307" s="13" t="s">
        <v>71</v>
      </c>
      <c r="Z307" s="101">
        <v>0.6</v>
      </c>
      <c r="AA307" s="24"/>
      <c r="AB307" s="24"/>
      <c r="AC307" s="48"/>
      <c r="AD307" s="24"/>
      <c r="AE307" s="8"/>
      <c r="AF307" s="24"/>
      <c r="AG307" s="24"/>
      <c r="AH307" s="24"/>
      <c r="AI307" s="24"/>
      <c r="AJ307" s="24"/>
      <c r="AK307" s="24"/>
      <c r="AL307" s="24"/>
      <c r="AM307" s="6"/>
      <c r="AN307" s="24"/>
      <c r="AO307" s="6"/>
      <c r="AP307" s="6"/>
      <c r="AQ307" s="8"/>
      <c r="AR307" s="44">
        <f t="shared" si="17"/>
        <v>0</v>
      </c>
      <c r="AS307" s="24">
        <f t="shared" si="19"/>
        <v>0</v>
      </c>
      <c r="AT307" s="3"/>
      <c r="AU307" s="25"/>
    </row>
    <row r="308" spans="1:47" ht="15">
      <c r="A308" s="13" t="s">
        <v>72</v>
      </c>
      <c r="B308" s="6"/>
      <c r="C308" s="6"/>
      <c r="D308" s="1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8"/>
      <c r="T308" s="44">
        <f t="shared" si="16"/>
        <v>0</v>
      </c>
      <c r="U308" s="6">
        <f t="shared" si="18"/>
        <v>0</v>
      </c>
      <c r="V308" s="3"/>
      <c r="W308" s="25"/>
      <c r="X308" s="5"/>
      <c r="Y308" s="13" t="s">
        <v>72</v>
      </c>
      <c r="Z308" s="13"/>
      <c r="AA308" s="6"/>
      <c r="AB308" s="6"/>
      <c r="AC308" s="14"/>
      <c r="AD308" s="6"/>
      <c r="AE308" s="8"/>
      <c r="AF308" s="6"/>
      <c r="AG308" s="6"/>
      <c r="AH308" s="6"/>
      <c r="AI308" s="6">
        <v>7.5</v>
      </c>
      <c r="AJ308" s="6"/>
      <c r="AK308" s="6"/>
      <c r="AL308" s="6"/>
      <c r="AM308" s="6"/>
      <c r="AN308" s="6"/>
      <c r="AO308" s="6"/>
      <c r="AP308" s="6"/>
      <c r="AQ308" s="8"/>
      <c r="AR308" s="44">
        <f t="shared" si="17"/>
        <v>7.5</v>
      </c>
      <c r="AS308" s="6">
        <f t="shared" si="19"/>
        <v>7.5</v>
      </c>
      <c r="AT308" s="3"/>
      <c r="AU308" s="25"/>
    </row>
    <row r="309" spans="1:47" ht="15">
      <c r="A309" s="51" t="s">
        <v>73</v>
      </c>
      <c r="B309" s="90"/>
      <c r="C309" s="6"/>
      <c r="D309" s="1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8"/>
      <c r="T309" s="44">
        <f t="shared" si="16"/>
        <v>0</v>
      </c>
      <c r="U309" s="6">
        <f t="shared" si="18"/>
        <v>0</v>
      </c>
      <c r="V309" s="3"/>
      <c r="W309" s="25"/>
      <c r="X309" s="5"/>
      <c r="Y309" s="51" t="s">
        <v>73</v>
      </c>
      <c r="Z309" s="100"/>
      <c r="AA309" s="6"/>
      <c r="AB309" s="6"/>
      <c r="AC309" s="14"/>
      <c r="AD309" s="6"/>
      <c r="AE309" s="8"/>
      <c r="AF309" s="6"/>
      <c r="AG309" s="6"/>
      <c r="AH309" s="6"/>
      <c r="AI309" s="6"/>
      <c r="AJ309" s="6"/>
      <c r="AK309" s="6">
        <v>0.2</v>
      </c>
      <c r="AL309" s="6"/>
      <c r="AM309" s="6"/>
      <c r="AN309" s="6"/>
      <c r="AO309" s="6"/>
      <c r="AP309" s="6"/>
      <c r="AQ309" s="8"/>
      <c r="AR309" s="44">
        <f t="shared" si="17"/>
        <v>0.2</v>
      </c>
      <c r="AS309" s="6">
        <f t="shared" si="19"/>
        <v>0.2</v>
      </c>
      <c r="AT309" s="3"/>
      <c r="AU309" s="25"/>
    </row>
    <row r="310" spans="1:47" ht="15">
      <c r="A310" s="52" t="s">
        <v>74</v>
      </c>
      <c r="B310" s="8"/>
      <c r="C310" s="8"/>
      <c r="D310" s="54"/>
      <c r="E310" s="54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44">
        <f t="shared" si="16"/>
        <v>0</v>
      </c>
      <c r="U310" s="8"/>
      <c r="W310" s="25"/>
      <c r="X310" s="5"/>
      <c r="Y310" s="52" t="s">
        <v>74</v>
      </c>
      <c r="Z310" s="52"/>
      <c r="AA310" s="8"/>
      <c r="AB310" s="8"/>
      <c r="AC310" s="54"/>
      <c r="AD310" s="8"/>
      <c r="AE310" s="8"/>
      <c r="AF310" s="8"/>
      <c r="AG310" s="8"/>
      <c r="AH310" s="8"/>
      <c r="AI310" s="8"/>
      <c r="AJ310" s="8"/>
      <c r="AK310" s="8">
        <v>9</v>
      </c>
      <c r="AL310" s="8"/>
      <c r="AM310" s="8"/>
      <c r="AN310" s="8"/>
      <c r="AO310" s="8"/>
      <c r="AP310" s="8"/>
      <c r="AQ310" s="8"/>
      <c r="AR310" s="44">
        <f t="shared" si="17"/>
        <v>9</v>
      </c>
      <c r="AS310" s="8"/>
      <c r="AU310" s="25"/>
    </row>
    <row r="311" spans="1:47" ht="15">
      <c r="A311" s="13"/>
      <c r="B311" s="35"/>
      <c r="C311" s="6"/>
      <c r="D311" s="14"/>
      <c r="E311" s="14"/>
      <c r="F311" s="14"/>
      <c r="G311" s="6"/>
      <c r="H311" s="6"/>
      <c r="I311" s="6"/>
      <c r="J311" s="6"/>
      <c r="K311" s="35"/>
      <c r="L311" s="6"/>
      <c r="M311" s="6"/>
      <c r="N311" s="6"/>
      <c r="O311" s="6"/>
      <c r="P311" s="6"/>
      <c r="Q311" s="9"/>
      <c r="R311" s="6"/>
      <c r="S311" s="9"/>
      <c r="T311" s="44"/>
      <c r="U311" s="6"/>
      <c r="W311" s="25"/>
      <c r="X311" s="5"/>
      <c r="Y311" s="13"/>
      <c r="Z311" s="39"/>
      <c r="AA311" s="6"/>
      <c r="AB311" s="6"/>
      <c r="AC311" s="14"/>
      <c r="AD311" s="6"/>
      <c r="AE311" s="6"/>
      <c r="AF311" s="6"/>
      <c r="AG311" s="6"/>
      <c r="AH311" s="6"/>
      <c r="AI311" s="6"/>
      <c r="AJ311" s="35"/>
      <c r="AK311" s="6"/>
      <c r="AL311" s="6"/>
      <c r="AM311" s="6"/>
      <c r="AN311" s="9"/>
      <c r="AO311" s="6"/>
      <c r="AP311" s="6"/>
      <c r="AQ311" s="9"/>
      <c r="AR311" s="44"/>
      <c r="AS311" s="6"/>
      <c r="AU311" s="25"/>
    </row>
    <row r="312" spans="1:47" ht="15">
      <c r="A312" s="51" t="s">
        <v>111</v>
      </c>
      <c r="B312" s="8">
        <v>3</v>
      </c>
      <c r="C312" s="6"/>
      <c r="D312" s="14"/>
      <c r="E312" s="14"/>
      <c r="F312" s="14"/>
      <c r="G312" s="6"/>
      <c r="H312" s="6"/>
      <c r="I312" s="6"/>
      <c r="J312" s="6"/>
      <c r="K312" s="8"/>
      <c r="L312" s="6"/>
      <c r="M312" s="6"/>
      <c r="N312" s="6"/>
      <c r="O312" s="6"/>
      <c r="P312" s="6"/>
      <c r="Q312" s="9"/>
      <c r="R312" s="6"/>
      <c r="S312" s="9"/>
      <c r="T312" s="44">
        <v>3</v>
      </c>
      <c r="U312" s="6"/>
      <c r="W312" s="25"/>
      <c r="X312" s="5"/>
      <c r="Y312" s="51" t="s">
        <v>111</v>
      </c>
      <c r="Z312" s="52">
        <v>3</v>
      </c>
      <c r="AA312" s="6"/>
      <c r="AB312" s="6"/>
      <c r="AC312" s="14"/>
      <c r="AD312" s="6"/>
      <c r="AE312" s="6"/>
      <c r="AF312" s="6"/>
      <c r="AG312" s="6"/>
      <c r="AH312" s="6"/>
      <c r="AI312" s="6"/>
      <c r="AJ312" s="8"/>
      <c r="AK312" s="6"/>
      <c r="AL312" s="6"/>
      <c r="AM312" s="6"/>
      <c r="AN312" s="9"/>
      <c r="AO312" s="6"/>
      <c r="AP312" s="6"/>
      <c r="AQ312" s="9"/>
      <c r="AR312" s="44">
        <v>3</v>
      </c>
      <c r="AS312" s="6"/>
      <c r="AU312" s="25"/>
    </row>
    <row r="313" spans="1:47" ht="15">
      <c r="A313" s="8" t="s">
        <v>112</v>
      </c>
      <c r="B313" s="8"/>
      <c r="C313" s="8"/>
      <c r="D313" s="8"/>
      <c r="E313" s="54"/>
      <c r="F313" s="54"/>
      <c r="G313" s="54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54"/>
      <c r="S313" s="9"/>
      <c r="T313" s="57"/>
      <c r="U313" s="8"/>
      <c r="W313" s="25"/>
      <c r="X313" s="5"/>
      <c r="Y313" s="52" t="s">
        <v>112</v>
      </c>
      <c r="Z313" s="52"/>
      <c r="AA313" s="8"/>
      <c r="AB313" s="8"/>
      <c r="AC313" s="54"/>
      <c r="AD313" s="54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41"/>
      <c r="AR313" s="57"/>
      <c r="AS313" s="8"/>
      <c r="AU313" s="25"/>
    </row>
    <row r="314" spans="3:45" ht="12.75">
      <c r="C314" s="30" t="s">
        <v>75</v>
      </c>
      <c r="H314" s="30" t="s">
        <v>0</v>
      </c>
      <c r="U314" s="8"/>
      <c r="W314" s="2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1:45" ht="160.5" customHeight="1">
      <c r="A315" s="34">
        <v>6</v>
      </c>
      <c r="B315" s="35" t="s">
        <v>2</v>
      </c>
      <c r="C315" s="35" t="s">
        <v>8</v>
      </c>
      <c r="D315" s="35" t="s">
        <v>4</v>
      </c>
      <c r="E315" s="35" t="s">
        <v>83</v>
      </c>
      <c r="F315" s="35" t="s">
        <v>118</v>
      </c>
      <c r="G315" s="35" t="s">
        <v>15</v>
      </c>
      <c r="H315" s="35" t="s">
        <v>84</v>
      </c>
      <c r="I315" s="35" t="s">
        <v>88</v>
      </c>
      <c r="J315" s="59" t="s">
        <v>195</v>
      </c>
      <c r="K315" s="35" t="s">
        <v>20</v>
      </c>
      <c r="L315" s="36" t="s">
        <v>94</v>
      </c>
      <c r="M315" s="35" t="s">
        <v>10</v>
      </c>
      <c r="N315" s="36" t="s">
        <v>12</v>
      </c>
      <c r="O315" s="35" t="s">
        <v>11</v>
      </c>
      <c r="P315" s="36"/>
      <c r="Q315" s="36" t="s">
        <v>14</v>
      </c>
      <c r="R315" s="41"/>
      <c r="S315" s="41"/>
      <c r="T315" s="37" t="s">
        <v>16</v>
      </c>
      <c r="U315" s="36" t="s">
        <v>17</v>
      </c>
      <c r="V315" s="38"/>
      <c r="W315" s="26"/>
      <c r="X315" s="5"/>
      <c r="Y315" s="2"/>
      <c r="Z315" s="2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1:45" ht="15">
      <c r="A316" s="42" t="s">
        <v>21</v>
      </c>
      <c r="B316" s="6"/>
      <c r="C316" s="6">
        <v>180</v>
      </c>
      <c r="D316" s="6" t="s">
        <v>22</v>
      </c>
      <c r="E316" s="6">
        <v>200</v>
      </c>
      <c r="F316" s="6" t="s">
        <v>200</v>
      </c>
      <c r="G316" s="6" t="s">
        <v>22</v>
      </c>
      <c r="H316" s="6">
        <v>60</v>
      </c>
      <c r="I316" s="6">
        <v>200</v>
      </c>
      <c r="J316" s="60">
        <v>75</v>
      </c>
      <c r="K316" s="6">
        <v>200</v>
      </c>
      <c r="L316" s="6">
        <v>200</v>
      </c>
      <c r="M316" s="6">
        <v>50</v>
      </c>
      <c r="N316" s="6" t="s">
        <v>22</v>
      </c>
      <c r="O316" s="6">
        <v>30</v>
      </c>
      <c r="P316" s="6"/>
      <c r="Q316" s="8">
        <v>100</v>
      </c>
      <c r="R316" s="61"/>
      <c r="S316" s="61"/>
      <c r="T316" s="44"/>
      <c r="U316" s="6"/>
      <c r="V316" s="3"/>
      <c r="W316" s="25"/>
      <c r="X316" s="5"/>
      <c r="Y316" s="3"/>
      <c r="Z316" s="3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1:45" ht="15">
      <c r="A317" s="13" t="s">
        <v>23</v>
      </c>
      <c r="B317" s="90">
        <v>46.2</v>
      </c>
      <c r="C317" s="6"/>
      <c r="D317" s="6"/>
      <c r="E317" s="6"/>
      <c r="F317" s="6"/>
      <c r="G317" s="6"/>
      <c r="H317" s="6"/>
      <c r="I317" s="6"/>
      <c r="J317" s="60">
        <v>44</v>
      </c>
      <c r="K317" s="6"/>
      <c r="L317" s="6"/>
      <c r="M317" s="6"/>
      <c r="N317" s="6"/>
      <c r="O317" s="6"/>
      <c r="P317" s="6"/>
      <c r="Q317" s="8"/>
      <c r="R317" s="9"/>
      <c r="S317" s="9"/>
      <c r="T317" s="44">
        <f>C317+D317+E317+F317+G317+H317+I317+J317+K317+L317+M317+N317+O317+P317+Q317+R317+S317</f>
        <v>44</v>
      </c>
      <c r="U317" s="6">
        <f>T317+T318+T319</f>
        <v>44</v>
      </c>
      <c r="V317" s="3"/>
      <c r="W317" s="25"/>
      <c r="X317" s="5"/>
      <c r="Y317" s="3"/>
      <c r="Z317" s="3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1:45" ht="15">
      <c r="A318" s="13" t="s">
        <v>24</v>
      </c>
      <c r="B318" s="90"/>
      <c r="C318" s="6"/>
      <c r="D318" s="6"/>
      <c r="E318" s="6"/>
      <c r="F318" s="6"/>
      <c r="G318" s="6"/>
      <c r="H318" s="6"/>
      <c r="I318" s="6"/>
      <c r="J318" s="60"/>
      <c r="K318" s="6"/>
      <c r="L318" s="56"/>
      <c r="M318" s="6"/>
      <c r="N318" s="6"/>
      <c r="O318" s="6"/>
      <c r="P318" s="56"/>
      <c r="Q318" s="8"/>
      <c r="R318" s="9"/>
      <c r="S318" s="9"/>
      <c r="T318" s="44">
        <f aca="true" t="shared" si="20" ref="T318:T373">C318+D318+E318+F318+G318+H318+I318+J318+K318+L318+M318+N318+O318+P318+Q318+R318+S318</f>
        <v>0</v>
      </c>
      <c r="U318" s="6"/>
      <c r="V318" s="47"/>
      <c r="W318" s="25"/>
      <c r="X318" s="5"/>
      <c r="Y318" s="3"/>
      <c r="Z318" s="3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1:45" ht="15">
      <c r="A319" s="13" t="s">
        <v>25</v>
      </c>
      <c r="B319" s="90"/>
      <c r="C319" s="6"/>
      <c r="D319" s="6"/>
      <c r="E319" s="6"/>
      <c r="F319" s="6"/>
      <c r="G319" s="6"/>
      <c r="H319" s="6"/>
      <c r="I319" s="6"/>
      <c r="J319" s="60"/>
      <c r="K319" s="6"/>
      <c r="L319" s="56"/>
      <c r="M319" s="6"/>
      <c r="N319" s="6"/>
      <c r="O319" s="6"/>
      <c r="P319" s="56"/>
      <c r="Q319" s="8"/>
      <c r="R319" s="9"/>
      <c r="S319" s="9"/>
      <c r="T319" s="44">
        <f t="shared" si="20"/>
        <v>0</v>
      </c>
      <c r="U319" s="6"/>
      <c r="V319" s="47"/>
      <c r="W319" s="25"/>
      <c r="X319" s="5"/>
      <c r="Y319" s="3"/>
      <c r="Z319" s="3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 ht="15">
      <c r="A320" s="13" t="s">
        <v>26</v>
      </c>
      <c r="B320" s="90">
        <v>24</v>
      </c>
      <c r="C320" s="6"/>
      <c r="D320" s="6"/>
      <c r="E320" s="6"/>
      <c r="F320" s="6"/>
      <c r="G320" s="6"/>
      <c r="H320" s="6"/>
      <c r="I320" s="6"/>
      <c r="J320" s="60"/>
      <c r="K320" s="6"/>
      <c r="L320" s="6"/>
      <c r="M320" s="6"/>
      <c r="N320" s="6"/>
      <c r="O320" s="6"/>
      <c r="P320" s="6"/>
      <c r="Q320" s="8"/>
      <c r="R320" s="9"/>
      <c r="S320" s="9"/>
      <c r="T320" s="44">
        <f t="shared" si="20"/>
        <v>0</v>
      </c>
      <c r="U320" s="6">
        <f>T320</f>
        <v>0</v>
      </c>
      <c r="V320" s="3"/>
      <c r="W320" s="25"/>
      <c r="X320" s="5"/>
      <c r="Y320" s="3"/>
      <c r="Z320" s="3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1:45" ht="15">
      <c r="A321" s="13" t="s">
        <v>27</v>
      </c>
      <c r="B321" s="90">
        <v>9</v>
      </c>
      <c r="C321" s="6"/>
      <c r="D321" s="6"/>
      <c r="E321" s="6"/>
      <c r="F321" s="6"/>
      <c r="G321" s="6"/>
      <c r="H321" s="6"/>
      <c r="I321" s="6"/>
      <c r="J321" s="60"/>
      <c r="K321" s="6"/>
      <c r="L321" s="56"/>
      <c r="M321" s="6"/>
      <c r="N321" s="6"/>
      <c r="O321" s="6"/>
      <c r="P321" s="56"/>
      <c r="Q321" s="8"/>
      <c r="R321" s="9"/>
      <c r="S321" s="9"/>
      <c r="T321" s="44">
        <f t="shared" si="20"/>
        <v>0</v>
      </c>
      <c r="U321" s="6">
        <f>T321</f>
        <v>0</v>
      </c>
      <c r="V321" s="47"/>
      <c r="W321" s="25"/>
      <c r="X321" s="5"/>
      <c r="Y321" s="3"/>
      <c r="Z321" s="3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 ht="15">
      <c r="A322" s="13" t="s">
        <v>28</v>
      </c>
      <c r="B322" s="90">
        <v>36</v>
      </c>
      <c r="C322" s="6"/>
      <c r="D322" s="6"/>
      <c r="E322" s="6"/>
      <c r="F322" s="6"/>
      <c r="G322" s="6"/>
      <c r="H322" s="6"/>
      <c r="I322" s="6"/>
      <c r="J322" s="60"/>
      <c r="K322" s="6"/>
      <c r="L322" s="6"/>
      <c r="M322" s="6"/>
      <c r="N322" s="6"/>
      <c r="O322" s="6"/>
      <c r="P322" s="6"/>
      <c r="Q322" s="8"/>
      <c r="R322" s="9"/>
      <c r="S322" s="9"/>
      <c r="T322" s="44">
        <f t="shared" si="20"/>
        <v>0</v>
      </c>
      <c r="U322" s="6">
        <f>T322+T323</f>
        <v>0</v>
      </c>
      <c r="V322" s="3"/>
      <c r="W322" s="25"/>
      <c r="X322" s="5"/>
      <c r="Y322" s="3"/>
      <c r="Z322" s="3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1:45" ht="15">
      <c r="A323" s="13" t="s">
        <v>29</v>
      </c>
      <c r="B323" s="90"/>
      <c r="C323" s="6"/>
      <c r="D323" s="6"/>
      <c r="E323" s="6"/>
      <c r="F323" s="6"/>
      <c r="G323" s="6"/>
      <c r="H323" s="6"/>
      <c r="I323" s="6"/>
      <c r="J323" s="60"/>
      <c r="K323" s="6"/>
      <c r="L323" s="6"/>
      <c r="M323" s="6"/>
      <c r="N323" s="6"/>
      <c r="O323" s="6"/>
      <c r="P323" s="6"/>
      <c r="Q323" s="8"/>
      <c r="R323" s="9"/>
      <c r="S323" s="9"/>
      <c r="T323" s="44">
        <f t="shared" si="20"/>
        <v>0</v>
      </c>
      <c r="U323" s="6"/>
      <c r="V323" s="3"/>
      <c r="W323" s="25"/>
      <c r="X323" s="5"/>
      <c r="Y323" s="3"/>
      <c r="Z323" s="3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1:45" ht="15">
      <c r="A324" s="13" t="s">
        <v>30</v>
      </c>
      <c r="B324" s="90">
        <v>18</v>
      </c>
      <c r="C324" s="6"/>
      <c r="D324" s="6"/>
      <c r="E324" s="6"/>
      <c r="F324" s="6">
        <v>7</v>
      </c>
      <c r="G324" s="6"/>
      <c r="H324" s="6"/>
      <c r="I324" s="6">
        <v>4</v>
      </c>
      <c r="J324" s="60">
        <v>3</v>
      </c>
      <c r="K324" s="6">
        <v>7</v>
      </c>
      <c r="L324" s="6"/>
      <c r="M324" s="6"/>
      <c r="N324" s="6"/>
      <c r="O324" s="6"/>
      <c r="P324" s="6"/>
      <c r="Q324" s="8"/>
      <c r="R324" s="9"/>
      <c r="S324" s="9"/>
      <c r="T324" s="44">
        <f t="shared" si="20"/>
        <v>21</v>
      </c>
      <c r="U324" s="6">
        <f>T324</f>
        <v>21</v>
      </c>
      <c r="V324" s="3"/>
      <c r="W324" s="25"/>
      <c r="X324" s="5"/>
      <c r="Y324" s="3"/>
      <c r="Z324" s="3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1:45" ht="15">
      <c r="A325" s="13" t="s">
        <v>31</v>
      </c>
      <c r="B325" s="90">
        <v>9</v>
      </c>
      <c r="C325" s="6">
        <v>6.3</v>
      </c>
      <c r="D325" s="6"/>
      <c r="E325" s="6"/>
      <c r="F325" s="6"/>
      <c r="G325" s="6"/>
      <c r="H325" s="6"/>
      <c r="I325" s="6"/>
      <c r="J325" s="60">
        <v>5</v>
      </c>
      <c r="K325" s="6"/>
      <c r="L325" s="6"/>
      <c r="M325" s="6"/>
      <c r="N325" s="6"/>
      <c r="O325" s="6"/>
      <c r="P325" s="6"/>
      <c r="Q325" s="8"/>
      <c r="R325" s="9"/>
      <c r="S325" s="9"/>
      <c r="T325" s="44">
        <f t="shared" si="20"/>
        <v>11.3</v>
      </c>
      <c r="U325" s="6">
        <f>T325</f>
        <v>11.3</v>
      </c>
      <c r="V325" s="3"/>
      <c r="W325" s="25"/>
      <c r="X325" s="5"/>
      <c r="Y325" s="3"/>
      <c r="Z325" s="3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1:45" ht="15">
      <c r="A326" s="13" t="s">
        <v>32</v>
      </c>
      <c r="B326" s="90">
        <v>180</v>
      </c>
      <c r="C326" s="6"/>
      <c r="D326" s="6"/>
      <c r="E326" s="6">
        <v>200</v>
      </c>
      <c r="F326" s="6"/>
      <c r="G326" s="6"/>
      <c r="H326" s="6"/>
      <c r="I326" s="6"/>
      <c r="J326" s="60">
        <v>25.9</v>
      </c>
      <c r="K326" s="6">
        <v>31.6</v>
      </c>
      <c r="L326" s="6"/>
      <c r="M326" s="6"/>
      <c r="N326" s="6"/>
      <c r="O326" s="6"/>
      <c r="P326" s="6"/>
      <c r="Q326" s="8"/>
      <c r="R326" s="9"/>
      <c r="S326" s="9"/>
      <c r="T326" s="44">
        <f t="shared" si="20"/>
        <v>257.5</v>
      </c>
      <c r="U326" s="6">
        <f>T326+T327</f>
        <v>322.5</v>
      </c>
      <c r="V326" s="3"/>
      <c r="W326" s="25"/>
      <c r="X326" s="5"/>
      <c r="Y326" s="3"/>
      <c r="Z326" s="3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1:45" ht="15">
      <c r="A327" s="13" t="s">
        <v>12</v>
      </c>
      <c r="B327" s="90"/>
      <c r="C327" s="6"/>
      <c r="D327" s="6"/>
      <c r="E327" s="6"/>
      <c r="F327" s="6"/>
      <c r="G327" s="6"/>
      <c r="H327" s="6"/>
      <c r="I327" s="6"/>
      <c r="J327" s="60"/>
      <c r="K327" s="6"/>
      <c r="L327" s="6"/>
      <c r="M327" s="6"/>
      <c r="N327" s="6">
        <v>65</v>
      </c>
      <c r="O327" s="6"/>
      <c r="P327" s="6"/>
      <c r="Q327" s="8"/>
      <c r="R327" s="9"/>
      <c r="S327" s="9"/>
      <c r="T327" s="44">
        <f t="shared" si="20"/>
        <v>65</v>
      </c>
      <c r="U327" s="6"/>
      <c r="V327" s="3"/>
      <c r="W327" s="25"/>
      <c r="X327" s="5"/>
      <c r="Y327" s="3"/>
      <c r="Z327" s="3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1:45" ht="15">
      <c r="A328" s="13" t="s">
        <v>33</v>
      </c>
      <c r="B328" s="90">
        <v>90</v>
      </c>
      <c r="C328" s="6"/>
      <c r="D328" s="6"/>
      <c r="E328" s="6"/>
      <c r="F328" s="6"/>
      <c r="G328" s="6"/>
      <c r="H328" s="6"/>
      <c r="I328" s="6"/>
      <c r="J328" s="60"/>
      <c r="K328" s="6"/>
      <c r="L328" s="6"/>
      <c r="M328" s="6"/>
      <c r="N328" s="6"/>
      <c r="O328" s="6"/>
      <c r="P328" s="6"/>
      <c r="Q328" s="8"/>
      <c r="R328" s="9"/>
      <c r="S328" s="9"/>
      <c r="T328" s="44">
        <f t="shared" si="20"/>
        <v>0</v>
      </c>
      <c r="U328" s="6">
        <f>T328+T329</f>
        <v>100</v>
      </c>
      <c r="V328" s="3"/>
      <c r="W328" s="25"/>
      <c r="X328" s="5"/>
      <c r="Y328" s="3"/>
      <c r="Z328" s="3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1:45" ht="15">
      <c r="A329" s="13" t="s">
        <v>15</v>
      </c>
      <c r="B329" s="90" t="s">
        <v>22</v>
      </c>
      <c r="C329" s="6"/>
      <c r="D329" s="6"/>
      <c r="E329" s="6"/>
      <c r="F329" s="6"/>
      <c r="G329" s="6">
        <v>100</v>
      </c>
      <c r="H329" s="6"/>
      <c r="I329" s="6"/>
      <c r="J329" s="60"/>
      <c r="K329" s="6"/>
      <c r="L329" s="56"/>
      <c r="M329" s="6"/>
      <c r="N329" s="6"/>
      <c r="O329" s="6"/>
      <c r="P329" s="56"/>
      <c r="Q329" s="8"/>
      <c r="R329" s="9"/>
      <c r="S329" s="9"/>
      <c r="T329" s="44">
        <f t="shared" si="20"/>
        <v>100</v>
      </c>
      <c r="U329" s="6"/>
      <c r="V329" s="47"/>
      <c r="W329" s="25"/>
      <c r="X329" s="5"/>
      <c r="Y329" s="3"/>
      <c r="Z329" s="3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1:45" ht="15">
      <c r="A330" s="13" t="s">
        <v>34</v>
      </c>
      <c r="B330" s="90">
        <v>6</v>
      </c>
      <c r="C330" s="6"/>
      <c r="D330" s="6"/>
      <c r="E330" s="6"/>
      <c r="F330" s="6"/>
      <c r="G330" s="6"/>
      <c r="H330" s="6"/>
      <c r="I330" s="6"/>
      <c r="J330" s="60"/>
      <c r="K330" s="6"/>
      <c r="L330" s="6"/>
      <c r="M330" s="6"/>
      <c r="N330" s="6"/>
      <c r="O330" s="6"/>
      <c r="P330" s="6"/>
      <c r="Q330" s="8"/>
      <c r="R330" s="9"/>
      <c r="S330" s="9"/>
      <c r="T330" s="44">
        <f t="shared" si="20"/>
        <v>0</v>
      </c>
      <c r="U330" s="6">
        <f>T330</f>
        <v>0</v>
      </c>
      <c r="V330" s="3"/>
      <c r="W330" s="25"/>
      <c r="X330" s="5"/>
      <c r="Y330" s="3"/>
      <c r="Z330" s="3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1:45" ht="15">
      <c r="A331" s="13" t="s">
        <v>35</v>
      </c>
      <c r="B331" s="90">
        <v>30</v>
      </c>
      <c r="C331" s="6"/>
      <c r="D331" s="6"/>
      <c r="E331" s="6"/>
      <c r="F331" s="6"/>
      <c r="G331" s="6"/>
      <c r="H331" s="6"/>
      <c r="I331" s="6"/>
      <c r="J331" s="60"/>
      <c r="K331" s="6"/>
      <c r="L331" s="6"/>
      <c r="M331" s="6"/>
      <c r="N331" s="6"/>
      <c r="O331" s="6"/>
      <c r="P331" s="6"/>
      <c r="Q331" s="8"/>
      <c r="R331" s="9"/>
      <c r="S331" s="9"/>
      <c r="T331" s="44">
        <f t="shared" si="20"/>
        <v>0</v>
      </c>
      <c r="U331" s="6">
        <f>T331</f>
        <v>0</v>
      </c>
      <c r="V331" s="3"/>
      <c r="W331" s="25"/>
      <c r="X331" s="5"/>
      <c r="Y331" s="3"/>
      <c r="Z331" s="3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1:45" ht="15">
      <c r="A332" s="13" t="s">
        <v>36</v>
      </c>
      <c r="B332" s="90">
        <v>6</v>
      </c>
      <c r="C332" s="6"/>
      <c r="D332" s="6"/>
      <c r="E332" s="6"/>
      <c r="F332" s="6">
        <v>9.7</v>
      </c>
      <c r="G332" s="6"/>
      <c r="H332" s="6"/>
      <c r="I332" s="6"/>
      <c r="J332" s="60">
        <v>2.8</v>
      </c>
      <c r="K332" s="6"/>
      <c r="L332" s="6"/>
      <c r="M332" s="6"/>
      <c r="N332" s="6"/>
      <c r="O332" s="6"/>
      <c r="P332" s="6"/>
      <c r="Q332" s="8"/>
      <c r="R332" s="9"/>
      <c r="S332" s="9"/>
      <c r="T332" s="44">
        <f t="shared" si="20"/>
        <v>12.5</v>
      </c>
      <c r="U332" s="6">
        <f>T332</f>
        <v>12.5</v>
      </c>
      <c r="V332" s="3"/>
      <c r="W332" s="25"/>
      <c r="X332" s="5"/>
      <c r="Y332" s="3"/>
      <c r="Z332" s="3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1:45" ht="15">
      <c r="A333" s="13" t="s">
        <v>37</v>
      </c>
      <c r="B333" s="90">
        <v>24</v>
      </c>
      <c r="C333" s="6"/>
      <c r="D333" s="6">
        <v>40</v>
      </c>
      <c r="E333" s="6"/>
      <c r="F333" s="6"/>
      <c r="G333" s="6"/>
      <c r="H333" s="6"/>
      <c r="I333" s="6"/>
      <c r="J333" s="60"/>
      <c r="K333" s="6"/>
      <c r="L333" s="56"/>
      <c r="M333" s="6"/>
      <c r="N333" s="6"/>
      <c r="O333" s="6"/>
      <c r="P333" s="56"/>
      <c r="Q333" s="8"/>
      <c r="R333" s="9"/>
      <c r="S333" s="9"/>
      <c r="T333" s="44">
        <f t="shared" si="20"/>
        <v>40</v>
      </c>
      <c r="U333" s="6">
        <f>T333</f>
        <v>40</v>
      </c>
      <c r="V333" s="47"/>
      <c r="W333" s="25"/>
      <c r="X333" s="5"/>
      <c r="Y333" s="3"/>
      <c r="Z333" s="3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1:45" ht="15">
      <c r="A334" s="13" t="s">
        <v>38</v>
      </c>
      <c r="B334" s="90">
        <v>9</v>
      </c>
      <c r="C334" s="6">
        <v>2.2</v>
      </c>
      <c r="D334" s="6"/>
      <c r="E334" s="6"/>
      <c r="F334" s="6"/>
      <c r="G334" s="6"/>
      <c r="H334" s="6"/>
      <c r="I334" s="6"/>
      <c r="J334" s="60">
        <v>3</v>
      </c>
      <c r="K334" s="6"/>
      <c r="L334" s="6"/>
      <c r="M334" s="6"/>
      <c r="N334" s="6"/>
      <c r="O334" s="6"/>
      <c r="P334" s="6"/>
      <c r="Q334" s="8"/>
      <c r="R334" s="9"/>
      <c r="S334" s="9"/>
      <c r="T334" s="44">
        <f t="shared" si="20"/>
        <v>5.2</v>
      </c>
      <c r="U334" s="6">
        <f>T334</f>
        <v>5.2</v>
      </c>
      <c r="V334" s="3"/>
      <c r="W334" s="25"/>
      <c r="X334" s="5"/>
      <c r="Y334" s="3"/>
      <c r="Z334" s="3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1:45" ht="15">
      <c r="A335" s="13" t="s">
        <v>39</v>
      </c>
      <c r="B335" s="90">
        <v>27</v>
      </c>
      <c r="C335" s="6"/>
      <c r="D335" s="6"/>
      <c r="E335" s="6"/>
      <c r="F335" s="6"/>
      <c r="G335" s="6"/>
      <c r="H335" s="6"/>
      <c r="I335" s="6"/>
      <c r="J335" s="60"/>
      <c r="K335" s="6"/>
      <c r="L335" s="6"/>
      <c r="M335" s="6"/>
      <c r="N335" s="6"/>
      <c r="O335" s="6"/>
      <c r="P335" s="6"/>
      <c r="Q335" s="8"/>
      <c r="R335" s="9"/>
      <c r="S335" s="9"/>
      <c r="T335" s="44">
        <f t="shared" si="20"/>
        <v>0</v>
      </c>
      <c r="U335" s="6">
        <f>T335+T336+T337+T338+T339+T340+T341+T342+T343+T344+T345</f>
        <v>16.2</v>
      </c>
      <c r="V335" s="3"/>
      <c r="W335" s="25"/>
      <c r="X335" s="5"/>
      <c r="Y335" s="3"/>
      <c r="Z335" s="3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1:45" ht="15">
      <c r="A336" s="13" t="s">
        <v>40</v>
      </c>
      <c r="B336" s="90"/>
      <c r="C336" s="6"/>
      <c r="D336" s="6"/>
      <c r="E336" s="6"/>
      <c r="F336" s="6"/>
      <c r="G336" s="6"/>
      <c r="H336" s="6"/>
      <c r="I336" s="6"/>
      <c r="J336" s="60"/>
      <c r="K336" s="6"/>
      <c r="L336" s="6"/>
      <c r="M336" s="6"/>
      <c r="N336" s="6"/>
      <c r="O336" s="6"/>
      <c r="P336" s="6"/>
      <c r="Q336" s="8"/>
      <c r="R336" s="9"/>
      <c r="S336" s="9"/>
      <c r="T336" s="44">
        <f t="shared" si="20"/>
        <v>0</v>
      </c>
      <c r="U336" s="6"/>
      <c r="V336" s="3"/>
      <c r="W336" s="25"/>
      <c r="X336" s="5"/>
      <c r="Y336" s="3"/>
      <c r="Z336" s="3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1:45" ht="15">
      <c r="A337" s="13" t="s">
        <v>41</v>
      </c>
      <c r="B337" s="90"/>
      <c r="C337" s="6"/>
      <c r="D337" s="6"/>
      <c r="E337" s="6"/>
      <c r="F337" s="6"/>
      <c r="G337" s="6"/>
      <c r="H337" s="6"/>
      <c r="I337" s="6"/>
      <c r="J337" s="60"/>
      <c r="K337" s="6"/>
      <c r="L337" s="6"/>
      <c r="M337" s="6"/>
      <c r="N337" s="6"/>
      <c r="O337" s="6"/>
      <c r="P337" s="6"/>
      <c r="Q337" s="8"/>
      <c r="R337" s="9"/>
      <c r="S337" s="9"/>
      <c r="T337" s="44">
        <f t="shared" si="20"/>
        <v>0</v>
      </c>
      <c r="U337" s="6"/>
      <c r="V337" s="3"/>
      <c r="W337" s="25"/>
      <c r="X337" s="5"/>
      <c r="Y337" s="3"/>
      <c r="Z337" s="3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1:45" ht="15">
      <c r="A338" s="13" t="s">
        <v>42</v>
      </c>
      <c r="B338" s="90"/>
      <c r="C338" s="6"/>
      <c r="D338" s="6"/>
      <c r="E338" s="6"/>
      <c r="F338" s="6"/>
      <c r="G338" s="6"/>
      <c r="H338" s="6"/>
      <c r="I338" s="6"/>
      <c r="J338" s="60"/>
      <c r="K338" s="6"/>
      <c r="L338" s="6"/>
      <c r="M338" s="6"/>
      <c r="N338" s="6"/>
      <c r="O338" s="6"/>
      <c r="P338" s="6"/>
      <c r="Q338" s="8"/>
      <c r="R338" s="9"/>
      <c r="S338" s="9"/>
      <c r="T338" s="44">
        <f t="shared" si="20"/>
        <v>0</v>
      </c>
      <c r="U338" s="6"/>
      <c r="V338" s="3"/>
      <c r="W338" s="25"/>
      <c r="X338" s="5"/>
      <c r="Y338" s="3"/>
      <c r="Z338" s="3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1:45" ht="15">
      <c r="A339" s="13" t="s">
        <v>43</v>
      </c>
      <c r="B339" s="90"/>
      <c r="C339" s="6"/>
      <c r="D339" s="6"/>
      <c r="E339" s="6"/>
      <c r="F339" s="6"/>
      <c r="G339" s="6"/>
      <c r="H339" s="6"/>
      <c r="I339" s="6"/>
      <c r="J339" s="60"/>
      <c r="K339" s="6"/>
      <c r="L339" s="6"/>
      <c r="M339" s="6"/>
      <c r="N339" s="6"/>
      <c r="O339" s="6"/>
      <c r="P339" s="6"/>
      <c r="Q339" s="8"/>
      <c r="R339" s="9"/>
      <c r="S339" s="9"/>
      <c r="T339" s="44">
        <f t="shared" si="20"/>
        <v>0</v>
      </c>
      <c r="U339" s="6"/>
      <c r="V339" s="3"/>
      <c r="W339" s="25"/>
      <c r="X339" s="5"/>
      <c r="Y339" s="3"/>
      <c r="Z339" s="3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1:45" ht="15">
      <c r="A340" s="13" t="s">
        <v>44</v>
      </c>
      <c r="B340" s="90"/>
      <c r="C340" s="6"/>
      <c r="D340" s="6"/>
      <c r="E340" s="6"/>
      <c r="F340" s="6"/>
      <c r="G340" s="6"/>
      <c r="H340" s="6"/>
      <c r="I340" s="6">
        <v>16.2</v>
      </c>
      <c r="J340" s="60"/>
      <c r="K340" s="6"/>
      <c r="L340" s="6"/>
      <c r="M340" s="6"/>
      <c r="N340" s="6"/>
      <c r="O340" s="6"/>
      <c r="P340" s="6"/>
      <c r="Q340" s="8"/>
      <c r="R340" s="9"/>
      <c r="S340" s="9"/>
      <c r="T340" s="44">
        <f t="shared" si="20"/>
        <v>16.2</v>
      </c>
      <c r="U340" s="6"/>
      <c r="V340" s="3"/>
      <c r="W340" s="25"/>
      <c r="X340" s="5"/>
      <c r="Y340" s="3"/>
      <c r="Z340" s="3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1:45" ht="15">
      <c r="A341" s="13" t="s">
        <v>45</v>
      </c>
      <c r="B341" s="90"/>
      <c r="C341" s="6"/>
      <c r="D341" s="6"/>
      <c r="E341" s="6"/>
      <c r="F341" s="6"/>
      <c r="G341" s="6"/>
      <c r="H341" s="6"/>
      <c r="I341" s="6"/>
      <c r="J341" s="60"/>
      <c r="K341" s="6"/>
      <c r="L341" s="6"/>
      <c r="M341" s="6"/>
      <c r="N341" s="6"/>
      <c r="O341" s="6"/>
      <c r="P341" s="6"/>
      <c r="Q341" s="8"/>
      <c r="R341" s="9"/>
      <c r="S341" s="9"/>
      <c r="T341" s="44">
        <f t="shared" si="20"/>
        <v>0</v>
      </c>
      <c r="U341" s="6"/>
      <c r="V341" s="3"/>
      <c r="W341" s="25"/>
      <c r="X341" s="5"/>
      <c r="Y341" s="3"/>
      <c r="Z341" s="3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1:45" ht="15">
      <c r="A342" s="13" t="s">
        <v>46</v>
      </c>
      <c r="B342" s="90"/>
      <c r="C342" s="6"/>
      <c r="D342" s="6"/>
      <c r="E342" s="6"/>
      <c r="F342" s="6"/>
      <c r="G342" s="6"/>
      <c r="H342" s="6"/>
      <c r="I342" s="6"/>
      <c r="J342" s="60"/>
      <c r="K342" s="6"/>
      <c r="L342" s="6"/>
      <c r="M342" s="6"/>
      <c r="N342" s="6"/>
      <c r="O342" s="6"/>
      <c r="P342" s="6"/>
      <c r="Q342" s="8"/>
      <c r="R342" s="9"/>
      <c r="S342" s="9"/>
      <c r="T342" s="44">
        <f t="shared" si="20"/>
        <v>0</v>
      </c>
      <c r="U342" s="6"/>
      <c r="V342" s="3"/>
      <c r="W342" s="25"/>
      <c r="X342" s="5"/>
      <c r="Y342" s="3"/>
      <c r="Z342" s="3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1:45" ht="15">
      <c r="A343" s="13" t="s">
        <v>47</v>
      </c>
      <c r="B343" s="90"/>
      <c r="C343" s="6"/>
      <c r="D343" s="6"/>
      <c r="E343" s="6"/>
      <c r="F343" s="6"/>
      <c r="G343" s="6"/>
      <c r="H343" s="6"/>
      <c r="I343" s="6"/>
      <c r="J343" s="60"/>
      <c r="K343" s="6"/>
      <c r="L343" s="6"/>
      <c r="M343" s="6"/>
      <c r="N343" s="6"/>
      <c r="O343" s="6"/>
      <c r="P343" s="6"/>
      <c r="Q343" s="8"/>
      <c r="R343" s="9"/>
      <c r="S343" s="9"/>
      <c r="T343" s="44">
        <f t="shared" si="20"/>
        <v>0</v>
      </c>
      <c r="U343" s="6"/>
      <c r="V343" s="3"/>
      <c r="W343" s="25"/>
      <c r="X343" s="5"/>
      <c r="Y343" s="3"/>
      <c r="Z343" s="3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1:45" ht="15">
      <c r="A344" s="13" t="s">
        <v>48</v>
      </c>
      <c r="B344" s="90"/>
      <c r="C344" s="6"/>
      <c r="D344" s="6"/>
      <c r="E344" s="6"/>
      <c r="F344" s="6"/>
      <c r="G344" s="6"/>
      <c r="H344" s="6"/>
      <c r="I344" s="6"/>
      <c r="J344" s="60"/>
      <c r="K344" s="6"/>
      <c r="L344" s="6"/>
      <c r="M344" s="6"/>
      <c r="N344" s="6"/>
      <c r="O344" s="6"/>
      <c r="P344" s="6"/>
      <c r="Q344" s="8"/>
      <c r="R344" s="9"/>
      <c r="S344" s="9"/>
      <c r="T344" s="44">
        <f t="shared" si="20"/>
        <v>0</v>
      </c>
      <c r="U344" s="6"/>
      <c r="V344" s="3"/>
      <c r="W344" s="25"/>
      <c r="X344" s="5"/>
      <c r="Y344" s="3"/>
      <c r="Z344" s="3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1:45" ht="15">
      <c r="A345" s="13" t="s">
        <v>49</v>
      </c>
      <c r="B345" s="90"/>
      <c r="C345" s="6"/>
      <c r="D345" s="6"/>
      <c r="E345" s="6"/>
      <c r="F345" s="6"/>
      <c r="G345" s="6"/>
      <c r="H345" s="6"/>
      <c r="I345" s="6"/>
      <c r="J345" s="60"/>
      <c r="K345" s="6"/>
      <c r="L345" s="6"/>
      <c r="M345" s="6"/>
      <c r="N345" s="6"/>
      <c r="O345" s="6"/>
      <c r="P345" s="6"/>
      <c r="Q345" s="8"/>
      <c r="R345" s="9"/>
      <c r="S345" s="9"/>
      <c r="T345" s="44">
        <f t="shared" si="20"/>
        <v>0</v>
      </c>
      <c r="U345" s="6"/>
      <c r="V345" s="3"/>
      <c r="W345" s="25"/>
      <c r="X345" s="5"/>
      <c r="Y345" s="3"/>
      <c r="Z345" s="3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1:45" ht="15">
      <c r="A346" s="13" t="s">
        <v>50</v>
      </c>
      <c r="B346" s="90">
        <v>9</v>
      </c>
      <c r="C346" s="6"/>
      <c r="D346" s="6"/>
      <c r="E346" s="6"/>
      <c r="F346" s="6"/>
      <c r="G346" s="6"/>
      <c r="H346" s="6"/>
      <c r="I346" s="6"/>
      <c r="J346" s="60"/>
      <c r="K346" s="6"/>
      <c r="L346" s="6"/>
      <c r="M346" s="6"/>
      <c r="N346" s="6"/>
      <c r="O346" s="6"/>
      <c r="P346" s="6"/>
      <c r="Q346" s="8"/>
      <c r="R346" s="9"/>
      <c r="S346" s="9"/>
      <c r="T346" s="44">
        <f t="shared" si="20"/>
        <v>0</v>
      </c>
      <c r="U346" s="6">
        <f>T346</f>
        <v>0</v>
      </c>
      <c r="V346" s="3"/>
      <c r="W346" s="25"/>
      <c r="X346" s="5"/>
      <c r="Y346" s="3"/>
      <c r="Z346" s="3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1:45" ht="15">
      <c r="A347" s="13" t="s">
        <v>51</v>
      </c>
      <c r="B347" s="90">
        <v>24</v>
      </c>
      <c r="C347" s="6">
        <v>5.4</v>
      </c>
      <c r="D347" s="6"/>
      <c r="E347" s="6">
        <v>20</v>
      </c>
      <c r="F347" s="6"/>
      <c r="G347" s="6"/>
      <c r="H347" s="6"/>
      <c r="I347" s="6"/>
      <c r="J347" s="60"/>
      <c r="K347" s="6"/>
      <c r="L347" s="6"/>
      <c r="M347" s="6"/>
      <c r="N347" s="6"/>
      <c r="O347" s="6"/>
      <c r="P347" s="6"/>
      <c r="Q347" s="8"/>
      <c r="R347" s="9"/>
      <c r="S347" s="9"/>
      <c r="T347" s="44">
        <f t="shared" si="20"/>
        <v>25.4</v>
      </c>
      <c r="U347" s="6">
        <f>T347</f>
        <v>25.4</v>
      </c>
      <c r="V347" s="3"/>
      <c r="W347" s="25"/>
      <c r="X347" s="5"/>
      <c r="Y347" s="3"/>
      <c r="Z347" s="3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1:45" ht="15">
      <c r="A348" s="13" t="s">
        <v>52</v>
      </c>
      <c r="B348" s="90">
        <v>6</v>
      </c>
      <c r="C348" s="6"/>
      <c r="D348" s="6"/>
      <c r="E348" s="6"/>
      <c r="F348" s="6"/>
      <c r="G348" s="6"/>
      <c r="H348" s="6"/>
      <c r="I348" s="6"/>
      <c r="J348" s="60"/>
      <c r="K348" s="6"/>
      <c r="L348" s="56"/>
      <c r="M348" s="6"/>
      <c r="N348" s="6"/>
      <c r="O348" s="6"/>
      <c r="P348" s="56"/>
      <c r="Q348" s="8"/>
      <c r="R348" s="9"/>
      <c r="S348" s="9"/>
      <c r="T348" s="44">
        <f t="shared" si="20"/>
        <v>0</v>
      </c>
      <c r="U348" s="6">
        <f>T348+T349</f>
        <v>0</v>
      </c>
      <c r="V348" s="47"/>
      <c r="W348" s="25"/>
      <c r="X348" s="5"/>
      <c r="Y348" s="3"/>
      <c r="Z348" s="3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1:45" ht="15">
      <c r="A349" s="13" t="s">
        <v>53</v>
      </c>
      <c r="B349" s="90"/>
      <c r="C349" s="6"/>
      <c r="D349" s="6"/>
      <c r="E349" s="6"/>
      <c r="F349" s="6"/>
      <c r="G349" s="6"/>
      <c r="H349" s="6"/>
      <c r="I349" s="6"/>
      <c r="J349" s="60"/>
      <c r="K349" s="6"/>
      <c r="L349" s="6"/>
      <c r="M349" s="6"/>
      <c r="N349" s="6"/>
      <c r="O349" s="6"/>
      <c r="P349" s="6"/>
      <c r="Q349" s="8"/>
      <c r="R349" s="9"/>
      <c r="S349" s="9"/>
      <c r="T349" s="44">
        <f t="shared" si="20"/>
        <v>0</v>
      </c>
      <c r="U349" s="6"/>
      <c r="V349" s="3"/>
      <c r="W349" s="25"/>
      <c r="X349" s="5"/>
      <c r="Y349" s="3"/>
      <c r="Z349" s="3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1:45" ht="15">
      <c r="A350" s="13" t="s">
        <v>14</v>
      </c>
      <c r="B350" s="90">
        <v>120</v>
      </c>
      <c r="C350" s="6"/>
      <c r="D350" s="6"/>
      <c r="E350" s="6"/>
      <c r="F350" s="6"/>
      <c r="G350" s="6"/>
      <c r="H350" s="6"/>
      <c r="I350" s="6"/>
      <c r="J350" s="60"/>
      <c r="K350" s="6"/>
      <c r="L350" s="6"/>
      <c r="M350" s="6"/>
      <c r="N350" s="6"/>
      <c r="O350" s="6"/>
      <c r="P350" s="6"/>
      <c r="Q350" s="8">
        <v>100</v>
      </c>
      <c r="R350" s="9"/>
      <c r="S350" s="9"/>
      <c r="T350" s="44">
        <f t="shared" si="20"/>
        <v>100</v>
      </c>
      <c r="U350" s="6">
        <f>T350</f>
        <v>100</v>
      </c>
      <c r="V350" s="3"/>
      <c r="W350" s="25"/>
      <c r="X350" s="5"/>
      <c r="Y350" s="3"/>
      <c r="Z350" s="3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1:45" ht="15">
      <c r="A351" s="13" t="s">
        <v>54</v>
      </c>
      <c r="B351" s="90">
        <v>9</v>
      </c>
      <c r="C351" s="6"/>
      <c r="D351" s="6"/>
      <c r="E351" s="6"/>
      <c r="F351" s="6"/>
      <c r="G351" s="6"/>
      <c r="H351" s="6"/>
      <c r="I351" s="6"/>
      <c r="J351" s="60"/>
      <c r="K351" s="6"/>
      <c r="L351" s="6"/>
      <c r="M351" s="6"/>
      <c r="N351" s="6"/>
      <c r="O351" s="6"/>
      <c r="P351" s="6"/>
      <c r="Q351" s="8"/>
      <c r="R351" s="9"/>
      <c r="S351" s="9"/>
      <c r="T351" s="44">
        <f t="shared" si="20"/>
        <v>0</v>
      </c>
      <c r="U351" s="6">
        <f>T351+T352</f>
        <v>0</v>
      </c>
      <c r="V351" s="3"/>
      <c r="W351" s="25"/>
      <c r="X351" s="5"/>
      <c r="Y351" s="3"/>
      <c r="Z351" s="3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1:45" ht="15">
      <c r="A352" s="13" t="s">
        <v>55</v>
      </c>
      <c r="B352" s="90"/>
      <c r="C352" s="6"/>
      <c r="D352" s="6"/>
      <c r="E352" s="6"/>
      <c r="F352" s="6"/>
      <c r="G352" s="6"/>
      <c r="H352" s="6"/>
      <c r="I352" s="6"/>
      <c r="J352" s="60"/>
      <c r="K352" s="6"/>
      <c r="L352" s="6"/>
      <c r="M352" s="6"/>
      <c r="N352" s="6"/>
      <c r="O352" s="6"/>
      <c r="P352" s="6"/>
      <c r="Q352" s="8"/>
      <c r="R352" s="9"/>
      <c r="S352" s="9"/>
      <c r="T352" s="44">
        <f t="shared" si="20"/>
        <v>0</v>
      </c>
      <c r="U352" s="6"/>
      <c r="V352" s="3"/>
      <c r="W352" s="25"/>
      <c r="X352" s="5"/>
      <c r="Y352" s="3"/>
      <c r="Z352" s="3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1:45" ht="15">
      <c r="A353" s="13" t="s">
        <v>56</v>
      </c>
      <c r="B353" s="90">
        <v>120</v>
      </c>
      <c r="C353" s="6"/>
      <c r="D353" s="6"/>
      <c r="E353" s="6"/>
      <c r="F353" s="6"/>
      <c r="G353" s="6"/>
      <c r="H353" s="6"/>
      <c r="I353" s="6"/>
      <c r="J353" s="60"/>
      <c r="K353" s="6"/>
      <c r="L353" s="6"/>
      <c r="M353" s="6"/>
      <c r="N353" s="6"/>
      <c r="O353" s="6"/>
      <c r="P353" s="6"/>
      <c r="Q353" s="8"/>
      <c r="R353" s="9"/>
      <c r="S353" s="9"/>
      <c r="T353" s="44">
        <f t="shared" si="20"/>
        <v>0</v>
      </c>
      <c r="U353" s="6">
        <f>T353+T354</f>
        <v>200</v>
      </c>
      <c r="V353" s="3"/>
      <c r="W353" s="25"/>
      <c r="X353" s="5"/>
      <c r="Y353" s="3"/>
      <c r="Z353" s="3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1:45" ht="15">
      <c r="A354" s="13" t="s">
        <v>57</v>
      </c>
      <c r="B354" s="90"/>
      <c r="C354" s="6"/>
      <c r="D354" s="6"/>
      <c r="E354" s="6"/>
      <c r="F354" s="6"/>
      <c r="G354" s="6"/>
      <c r="H354" s="6"/>
      <c r="I354" s="6"/>
      <c r="J354" s="60"/>
      <c r="K354" s="6"/>
      <c r="L354" s="6">
        <v>200</v>
      </c>
      <c r="M354" s="6"/>
      <c r="N354" s="6"/>
      <c r="O354" s="6"/>
      <c r="P354" s="6"/>
      <c r="Q354" s="8"/>
      <c r="R354" s="9"/>
      <c r="S354" s="9"/>
      <c r="T354" s="44">
        <f t="shared" si="20"/>
        <v>200</v>
      </c>
      <c r="U354" s="6"/>
      <c r="V354" s="3"/>
      <c r="W354" s="25"/>
      <c r="X354" s="5"/>
      <c r="Y354" s="3"/>
      <c r="Z354" s="3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1:45" ht="15">
      <c r="A355" s="13" t="s">
        <v>58</v>
      </c>
      <c r="B355" s="90">
        <v>150</v>
      </c>
      <c r="C355" s="6"/>
      <c r="D355" s="6"/>
      <c r="E355" s="6"/>
      <c r="F355" s="6"/>
      <c r="G355" s="6"/>
      <c r="H355" s="6"/>
      <c r="I355" s="6">
        <v>80</v>
      </c>
      <c r="J355" s="60"/>
      <c r="K355" s="6">
        <v>228</v>
      </c>
      <c r="L355" s="6"/>
      <c r="M355" s="6"/>
      <c r="N355" s="6"/>
      <c r="O355" s="6"/>
      <c r="P355" s="6"/>
      <c r="Q355" s="8"/>
      <c r="R355" s="9"/>
      <c r="S355" s="9"/>
      <c r="T355" s="44">
        <f t="shared" si="20"/>
        <v>308</v>
      </c>
      <c r="U355" s="6">
        <f>T355</f>
        <v>308</v>
      </c>
      <c r="V355" s="3"/>
      <c r="W355" s="25"/>
      <c r="X355" s="5"/>
      <c r="Y355" s="3"/>
      <c r="Z355" s="3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1:45" ht="15">
      <c r="A356" s="13" t="s">
        <v>59</v>
      </c>
      <c r="B356" s="90">
        <v>210</v>
      </c>
      <c r="C356" s="6"/>
      <c r="D356" s="6"/>
      <c r="E356" s="6"/>
      <c r="F356" s="6"/>
      <c r="G356" s="6"/>
      <c r="H356" s="6"/>
      <c r="I356" s="6"/>
      <c r="J356" s="60"/>
      <c r="K356" s="6"/>
      <c r="L356" s="6"/>
      <c r="M356" s="6"/>
      <c r="N356" s="6"/>
      <c r="O356" s="6"/>
      <c r="P356" s="6"/>
      <c r="Q356" s="8"/>
      <c r="R356" s="9"/>
      <c r="S356" s="9"/>
      <c r="T356" s="44">
        <f t="shared" si="20"/>
        <v>0</v>
      </c>
      <c r="U356" s="6">
        <f>T357+T358+T359+T360+T361+T362+T363+T364+T365</f>
        <v>367.5</v>
      </c>
      <c r="V356" s="3"/>
      <c r="W356" s="25"/>
      <c r="X356" s="5"/>
      <c r="Y356" s="3"/>
      <c r="Z356" s="3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1:45" ht="15">
      <c r="A357" s="13" t="s">
        <v>60</v>
      </c>
      <c r="B357" s="90"/>
      <c r="C357" s="6">
        <v>258</v>
      </c>
      <c r="D357" s="6"/>
      <c r="E357" s="6"/>
      <c r="F357" s="6"/>
      <c r="G357" s="6"/>
      <c r="H357" s="6"/>
      <c r="I357" s="6"/>
      <c r="J357" s="60"/>
      <c r="K357" s="6"/>
      <c r="L357" s="6"/>
      <c r="M357" s="6"/>
      <c r="N357" s="6"/>
      <c r="O357" s="6"/>
      <c r="P357" s="6"/>
      <c r="Q357" s="8"/>
      <c r="R357" s="9"/>
      <c r="S357" s="9"/>
      <c r="T357" s="44">
        <f t="shared" si="20"/>
        <v>258</v>
      </c>
      <c r="U357" s="6"/>
      <c r="V357" s="3"/>
      <c r="W357" s="25"/>
      <c r="X357" s="5"/>
      <c r="Y357" s="3"/>
      <c r="Z357" s="3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1:45" ht="15">
      <c r="A358" s="13" t="s">
        <v>61</v>
      </c>
      <c r="B358" s="90"/>
      <c r="C358" s="6">
        <v>8.6</v>
      </c>
      <c r="D358" s="6"/>
      <c r="E358" s="6"/>
      <c r="F358" s="6"/>
      <c r="G358" s="6"/>
      <c r="H358" s="6"/>
      <c r="I358" s="6">
        <v>9.6</v>
      </c>
      <c r="J358" s="60"/>
      <c r="K358" s="6"/>
      <c r="L358" s="6"/>
      <c r="M358" s="6"/>
      <c r="N358" s="6"/>
      <c r="O358" s="6"/>
      <c r="P358" s="6"/>
      <c r="Q358" s="8"/>
      <c r="R358" s="9"/>
      <c r="S358" s="9"/>
      <c r="T358" s="44">
        <f t="shared" si="20"/>
        <v>18.2</v>
      </c>
      <c r="U358" s="6"/>
      <c r="V358" s="3"/>
      <c r="W358" s="25"/>
      <c r="X358" s="5"/>
      <c r="Y358" s="3"/>
      <c r="Z358" s="3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1:45" ht="15">
      <c r="A359" s="13" t="s">
        <v>62</v>
      </c>
      <c r="B359" s="90"/>
      <c r="C359" s="6">
        <v>4.5</v>
      </c>
      <c r="D359" s="6"/>
      <c r="E359" s="6"/>
      <c r="F359" s="6"/>
      <c r="G359" s="6"/>
      <c r="H359" s="6"/>
      <c r="I359" s="6">
        <v>10</v>
      </c>
      <c r="J359" s="60"/>
      <c r="K359" s="6"/>
      <c r="L359" s="6"/>
      <c r="M359" s="6"/>
      <c r="N359" s="6"/>
      <c r="O359" s="6"/>
      <c r="P359" s="6"/>
      <c r="Q359" s="8"/>
      <c r="R359" s="9"/>
      <c r="S359" s="9"/>
      <c r="T359" s="44">
        <f t="shared" si="20"/>
        <v>14.5</v>
      </c>
      <c r="U359" s="6"/>
      <c r="V359" s="3"/>
      <c r="W359" s="25"/>
      <c r="X359" s="5"/>
      <c r="Y359" s="3"/>
      <c r="Z359" s="3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1:45" ht="15">
      <c r="A360" s="13" t="s">
        <v>63</v>
      </c>
      <c r="B360" s="90"/>
      <c r="C360" s="6"/>
      <c r="D360" s="6"/>
      <c r="E360" s="6"/>
      <c r="F360" s="6"/>
      <c r="G360" s="6"/>
      <c r="H360" s="6"/>
      <c r="I360" s="6"/>
      <c r="J360" s="60"/>
      <c r="K360" s="6"/>
      <c r="L360" s="6"/>
      <c r="M360" s="6"/>
      <c r="N360" s="6"/>
      <c r="O360" s="6"/>
      <c r="P360" s="6"/>
      <c r="Q360" s="8"/>
      <c r="R360" s="9"/>
      <c r="S360" s="9"/>
      <c r="T360" s="44">
        <f t="shared" si="20"/>
        <v>0</v>
      </c>
      <c r="U360" s="6"/>
      <c r="V360" s="3"/>
      <c r="W360" s="25"/>
      <c r="X360" s="5"/>
      <c r="Y360" s="3"/>
      <c r="Z360" s="3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1:45" ht="15">
      <c r="A361" s="13" t="s">
        <v>64</v>
      </c>
      <c r="B361" s="90"/>
      <c r="C361" s="6"/>
      <c r="D361" s="6"/>
      <c r="E361" s="6"/>
      <c r="F361" s="6"/>
      <c r="G361" s="6"/>
      <c r="H361" s="6">
        <v>66</v>
      </c>
      <c r="I361" s="6"/>
      <c r="J361" s="60"/>
      <c r="K361" s="6"/>
      <c r="L361" s="6"/>
      <c r="M361" s="6"/>
      <c r="N361" s="6"/>
      <c r="O361" s="6"/>
      <c r="P361" s="6"/>
      <c r="Q361" s="8"/>
      <c r="R361" s="9"/>
      <c r="S361" s="9"/>
      <c r="T361" s="44">
        <f t="shared" si="20"/>
        <v>66</v>
      </c>
      <c r="U361" s="6"/>
      <c r="V361" s="3"/>
      <c r="W361" s="25"/>
      <c r="X361" s="5"/>
      <c r="Y361" s="3"/>
      <c r="Z361" s="3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1:45" ht="15">
      <c r="A362" s="13" t="s">
        <v>65</v>
      </c>
      <c r="B362" s="90"/>
      <c r="C362" s="6"/>
      <c r="D362" s="6"/>
      <c r="E362" s="6"/>
      <c r="F362" s="6"/>
      <c r="G362" s="6"/>
      <c r="H362" s="6"/>
      <c r="I362" s="6"/>
      <c r="J362" s="60"/>
      <c r="K362" s="6"/>
      <c r="L362" s="6"/>
      <c r="M362" s="6"/>
      <c r="N362" s="6"/>
      <c r="O362" s="6"/>
      <c r="P362" s="6"/>
      <c r="Q362" s="8"/>
      <c r="R362" s="9"/>
      <c r="S362" s="9"/>
      <c r="T362" s="44">
        <f t="shared" si="20"/>
        <v>0</v>
      </c>
      <c r="U362" s="6"/>
      <c r="V362" s="3"/>
      <c r="W362" s="25"/>
      <c r="X362" s="5"/>
      <c r="Y362" s="3"/>
      <c r="Z362" s="3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1:45" ht="15">
      <c r="A363" s="13" t="s">
        <v>66</v>
      </c>
      <c r="B363" s="90"/>
      <c r="C363" s="6"/>
      <c r="D363" s="6"/>
      <c r="E363" s="6"/>
      <c r="F363" s="6"/>
      <c r="G363" s="6"/>
      <c r="H363" s="6"/>
      <c r="I363" s="6"/>
      <c r="J363" s="60"/>
      <c r="K363" s="6"/>
      <c r="L363" s="6"/>
      <c r="M363" s="6"/>
      <c r="N363" s="6"/>
      <c r="O363" s="6"/>
      <c r="P363" s="6"/>
      <c r="Q363" s="8"/>
      <c r="R363" s="9"/>
      <c r="S363" s="9"/>
      <c r="T363" s="44">
        <f t="shared" si="20"/>
        <v>0</v>
      </c>
      <c r="U363" s="6"/>
      <c r="V363" s="3"/>
      <c r="W363" s="25"/>
      <c r="X363" s="5"/>
      <c r="Y363" s="3"/>
      <c r="Z363" s="3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1:45" ht="15">
      <c r="A364" s="13" t="s">
        <v>67</v>
      </c>
      <c r="B364" s="90"/>
      <c r="C364" s="6"/>
      <c r="D364" s="6"/>
      <c r="E364" s="6"/>
      <c r="F364" s="6"/>
      <c r="G364" s="6"/>
      <c r="H364" s="6"/>
      <c r="I364" s="6"/>
      <c r="J364" s="60"/>
      <c r="K364" s="6"/>
      <c r="L364" s="6"/>
      <c r="M364" s="6"/>
      <c r="N364" s="6"/>
      <c r="O364" s="6"/>
      <c r="P364" s="6"/>
      <c r="Q364" s="8"/>
      <c r="R364" s="9"/>
      <c r="S364" s="9"/>
      <c r="T364" s="44">
        <f t="shared" si="20"/>
        <v>0</v>
      </c>
      <c r="U364" s="6"/>
      <c r="V364" s="3"/>
      <c r="W364" s="25"/>
      <c r="X364" s="5"/>
      <c r="Y364" s="3"/>
      <c r="Z364" s="3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1:45" ht="15">
      <c r="A365" s="13" t="s">
        <v>68</v>
      </c>
      <c r="B365" s="90"/>
      <c r="C365" s="6">
        <v>10.8</v>
      </c>
      <c r="D365" s="6"/>
      <c r="E365" s="6"/>
      <c r="F365" s="6"/>
      <c r="G365" s="6"/>
      <c r="H365" s="6"/>
      <c r="I365" s="6"/>
      <c r="J365" s="60"/>
      <c r="K365" s="6"/>
      <c r="L365" s="6"/>
      <c r="M365" s="6"/>
      <c r="N365" s="6"/>
      <c r="O365" s="6"/>
      <c r="P365" s="6"/>
      <c r="Q365" s="8"/>
      <c r="R365" s="9"/>
      <c r="S365" s="9"/>
      <c r="T365" s="44">
        <f t="shared" si="20"/>
        <v>10.8</v>
      </c>
      <c r="U365" s="6"/>
      <c r="V365" s="3"/>
      <c r="W365" s="25"/>
      <c r="X365" s="5"/>
      <c r="Y365" s="3"/>
      <c r="Z365" s="3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1:45" ht="15">
      <c r="A366" s="13" t="s">
        <v>11</v>
      </c>
      <c r="B366" s="90">
        <v>90</v>
      </c>
      <c r="C366" s="6"/>
      <c r="D366" s="6"/>
      <c r="E366" s="6"/>
      <c r="F366" s="6">
        <v>60</v>
      </c>
      <c r="G366" s="6"/>
      <c r="H366" s="6"/>
      <c r="I366" s="6"/>
      <c r="J366" s="60">
        <v>9.6</v>
      </c>
      <c r="K366" s="6"/>
      <c r="L366" s="6"/>
      <c r="M366" s="6"/>
      <c r="N366" s="6"/>
      <c r="O366" s="6">
        <v>30</v>
      </c>
      <c r="P366" s="6"/>
      <c r="Q366" s="8"/>
      <c r="R366" s="9"/>
      <c r="S366" s="9"/>
      <c r="T366" s="44">
        <f t="shared" si="20"/>
        <v>99.6</v>
      </c>
      <c r="U366" s="6">
        <f>T366</f>
        <v>99.6</v>
      </c>
      <c r="V366" s="3"/>
      <c r="W366" s="25"/>
      <c r="X366" s="5"/>
      <c r="Y366" s="3"/>
      <c r="Z366" s="3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1:45" ht="15">
      <c r="A367" s="13" t="s">
        <v>10</v>
      </c>
      <c r="B367" s="90">
        <v>48</v>
      </c>
      <c r="C367" s="6"/>
      <c r="D367" s="6"/>
      <c r="E367" s="6"/>
      <c r="F367" s="6"/>
      <c r="G367" s="6"/>
      <c r="H367" s="6"/>
      <c r="I367" s="6"/>
      <c r="J367" s="24"/>
      <c r="K367" s="6"/>
      <c r="L367" s="6"/>
      <c r="M367" s="6">
        <v>50</v>
      </c>
      <c r="N367" s="6"/>
      <c r="O367" s="6"/>
      <c r="P367" s="6"/>
      <c r="Q367" s="8"/>
      <c r="R367" s="9"/>
      <c r="S367" s="9"/>
      <c r="T367" s="44">
        <f t="shared" si="20"/>
        <v>50</v>
      </c>
      <c r="U367" s="6">
        <f aca="true" t="shared" si="21" ref="U367:U372">T367</f>
        <v>50</v>
      </c>
      <c r="V367" s="3"/>
      <c r="W367" s="25"/>
      <c r="X367" s="5"/>
      <c r="Y367" s="3"/>
      <c r="Z367" s="3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1:45" ht="15">
      <c r="A368" s="13" t="s">
        <v>69</v>
      </c>
      <c r="B368" s="90">
        <v>0.24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8"/>
      <c r="R368" s="9"/>
      <c r="S368" s="9"/>
      <c r="T368" s="44">
        <f t="shared" si="20"/>
        <v>0</v>
      </c>
      <c r="U368" s="6">
        <f t="shared" si="21"/>
        <v>0</v>
      </c>
      <c r="V368" s="3"/>
      <c r="W368" s="25"/>
      <c r="X368" s="5"/>
      <c r="Y368" s="3"/>
      <c r="Z368" s="3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1:45" ht="15">
      <c r="A369" s="13" t="s">
        <v>70</v>
      </c>
      <c r="B369" s="90">
        <v>0.72</v>
      </c>
      <c r="C369" s="24"/>
      <c r="D369" s="24"/>
      <c r="E369" s="24">
        <v>6</v>
      </c>
      <c r="F369" s="24"/>
      <c r="G369" s="24"/>
      <c r="H369" s="24"/>
      <c r="I369" s="24"/>
      <c r="J369" s="24"/>
      <c r="K369" s="24"/>
      <c r="L369" s="6"/>
      <c r="M369" s="24"/>
      <c r="N369" s="6"/>
      <c r="O369" s="24"/>
      <c r="P369" s="6"/>
      <c r="Q369" s="8"/>
      <c r="R369" s="9"/>
      <c r="S369" s="9"/>
      <c r="T369" s="44">
        <f t="shared" si="20"/>
        <v>6</v>
      </c>
      <c r="U369" s="24">
        <f t="shared" si="21"/>
        <v>6</v>
      </c>
      <c r="V369" s="3"/>
      <c r="W369" s="25"/>
      <c r="X369" s="5"/>
      <c r="Y369" s="4"/>
      <c r="Z369" s="4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1:45" ht="15">
      <c r="A370" s="13" t="s">
        <v>71</v>
      </c>
      <c r="B370" s="91">
        <v>0.6</v>
      </c>
      <c r="C370" s="24"/>
      <c r="D370" s="24"/>
      <c r="E370" s="24"/>
      <c r="F370" s="24"/>
      <c r="G370" s="24"/>
      <c r="H370" s="24"/>
      <c r="I370" s="24"/>
      <c r="J370" s="24"/>
      <c r="K370" s="24"/>
      <c r="L370" s="6"/>
      <c r="M370" s="24"/>
      <c r="N370" s="6"/>
      <c r="O370" s="24"/>
      <c r="P370" s="6"/>
      <c r="Q370" s="8"/>
      <c r="R370" s="9"/>
      <c r="S370" s="9"/>
      <c r="T370" s="44">
        <f t="shared" si="20"/>
        <v>0</v>
      </c>
      <c r="U370" s="24">
        <f t="shared" si="21"/>
        <v>0</v>
      </c>
      <c r="V370" s="3"/>
      <c r="W370" s="25"/>
      <c r="X370" s="5"/>
      <c r="Y370" s="4"/>
      <c r="Z370" s="4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1:45" ht="15">
      <c r="A371" s="13" t="s">
        <v>72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8"/>
      <c r="R371" s="9"/>
      <c r="S371" s="9"/>
      <c r="T371" s="44">
        <f t="shared" si="20"/>
        <v>0</v>
      </c>
      <c r="U371" s="6">
        <f t="shared" si="21"/>
        <v>0</v>
      </c>
      <c r="V371" s="3"/>
      <c r="W371" s="25"/>
      <c r="X371" s="5"/>
      <c r="Y371" s="3"/>
      <c r="Z371" s="3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1:45" ht="15">
      <c r="A372" s="51" t="s">
        <v>73</v>
      </c>
      <c r="B372" s="90"/>
      <c r="C372" s="6">
        <v>1.8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8"/>
      <c r="R372" s="9"/>
      <c r="S372" s="9"/>
      <c r="T372" s="44">
        <f t="shared" si="20"/>
        <v>1.8</v>
      </c>
      <c r="U372" s="6">
        <f t="shared" si="21"/>
        <v>1.8</v>
      </c>
      <c r="V372" s="3"/>
      <c r="W372" s="25"/>
      <c r="X372" s="5"/>
      <c r="Y372" s="3"/>
      <c r="Z372" s="3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1:45" ht="15">
      <c r="A373" s="52" t="s">
        <v>74</v>
      </c>
      <c r="B373" s="8"/>
      <c r="C373" s="8"/>
      <c r="D373" s="8"/>
      <c r="E373" s="54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9"/>
      <c r="S373" s="9"/>
      <c r="T373" s="44">
        <f t="shared" si="20"/>
        <v>0</v>
      </c>
      <c r="U373" s="8"/>
      <c r="W373" s="2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1:45" ht="15">
      <c r="A374" s="13"/>
      <c r="B374" s="35"/>
      <c r="C374" s="6"/>
      <c r="D374" s="14"/>
      <c r="E374" s="14"/>
      <c r="F374" s="6"/>
      <c r="G374" s="6"/>
      <c r="H374" s="6"/>
      <c r="I374" s="6"/>
      <c r="J374" s="6"/>
      <c r="K374" s="6"/>
      <c r="L374" s="6"/>
      <c r="M374" s="6"/>
      <c r="N374" s="6"/>
      <c r="O374" s="9"/>
      <c r="P374" s="6"/>
      <c r="Q374" s="6"/>
      <c r="R374" s="6"/>
      <c r="S374" s="9"/>
      <c r="T374" s="44"/>
      <c r="U374" s="6"/>
      <c r="W374" s="25"/>
      <c r="X374" s="5"/>
      <c r="Y374" s="3"/>
      <c r="Z374" s="3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1:45" ht="15">
      <c r="A375" s="51" t="s">
        <v>111</v>
      </c>
      <c r="B375" s="8">
        <v>3</v>
      </c>
      <c r="C375" s="6"/>
      <c r="D375" s="14"/>
      <c r="E375" s="14"/>
      <c r="F375" s="6"/>
      <c r="G375" s="6"/>
      <c r="H375" s="6"/>
      <c r="I375" s="6"/>
      <c r="J375" s="6"/>
      <c r="K375" s="6"/>
      <c r="L375" s="6"/>
      <c r="M375" s="6"/>
      <c r="N375" s="6"/>
      <c r="O375" s="9"/>
      <c r="P375" s="6"/>
      <c r="Q375" s="6"/>
      <c r="R375" s="6"/>
      <c r="S375" s="9"/>
      <c r="T375" s="44">
        <v>3</v>
      </c>
      <c r="U375" s="6"/>
      <c r="W375" s="25"/>
      <c r="X375" s="5"/>
      <c r="Y375" s="3"/>
      <c r="Z375" s="3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1:45" ht="15">
      <c r="A376" s="8" t="s">
        <v>112</v>
      </c>
      <c r="B376" s="8"/>
      <c r="C376" s="5"/>
      <c r="D376" s="8"/>
      <c r="E376" s="54"/>
      <c r="F376" s="54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9"/>
      <c r="T376" s="57"/>
      <c r="U376" s="8"/>
      <c r="W376" s="2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3:45" ht="12.75">
      <c r="C377" s="30" t="s">
        <v>75</v>
      </c>
      <c r="H377" s="31" t="s">
        <v>0</v>
      </c>
      <c r="I377" s="31"/>
      <c r="Q377" s="30"/>
      <c r="U377" s="8"/>
      <c r="W377" s="2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1:45" ht="177.75" customHeight="1">
      <c r="A378" s="34">
        <v>7</v>
      </c>
      <c r="B378" s="35" t="s">
        <v>2</v>
      </c>
      <c r="C378" s="35" t="s">
        <v>163</v>
      </c>
      <c r="D378" s="35" t="s">
        <v>114</v>
      </c>
      <c r="E378" s="35" t="s">
        <v>123</v>
      </c>
      <c r="F378" s="41" t="s">
        <v>14</v>
      </c>
      <c r="G378" s="35" t="s">
        <v>15</v>
      </c>
      <c r="H378" s="35" t="s">
        <v>128</v>
      </c>
      <c r="I378" s="35" t="s">
        <v>96</v>
      </c>
      <c r="J378" s="35" t="s">
        <v>97</v>
      </c>
      <c r="K378" s="35" t="s">
        <v>18</v>
      </c>
      <c r="L378" s="36" t="s">
        <v>13</v>
      </c>
      <c r="M378" s="35" t="s">
        <v>10</v>
      </c>
      <c r="N378" s="35" t="s">
        <v>11</v>
      </c>
      <c r="O378" s="35" t="s">
        <v>12</v>
      </c>
      <c r="P378" s="36" t="s">
        <v>14</v>
      </c>
      <c r="Q378" s="35"/>
      <c r="R378" s="35"/>
      <c r="S378" s="41"/>
      <c r="T378" s="37" t="s">
        <v>16</v>
      </c>
      <c r="U378" s="36" t="s">
        <v>17</v>
      </c>
      <c r="V378" s="38"/>
      <c r="W378" s="2"/>
      <c r="X378" s="27"/>
      <c r="Y378" s="2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1:45" ht="15">
      <c r="A379" s="42" t="s">
        <v>21</v>
      </c>
      <c r="B379" s="6"/>
      <c r="C379" s="6">
        <v>100</v>
      </c>
      <c r="D379" s="6">
        <v>75</v>
      </c>
      <c r="E379" s="6" t="s">
        <v>201</v>
      </c>
      <c r="F379" s="9">
        <v>100</v>
      </c>
      <c r="G379" s="43" t="s">
        <v>22</v>
      </c>
      <c r="H379" s="6">
        <v>60</v>
      </c>
      <c r="I379" s="6">
        <v>200</v>
      </c>
      <c r="J379" s="6">
        <v>75</v>
      </c>
      <c r="K379" s="6">
        <v>150</v>
      </c>
      <c r="L379" s="6">
        <v>200</v>
      </c>
      <c r="M379" s="6">
        <v>50</v>
      </c>
      <c r="N379" s="6">
        <v>30</v>
      </c>
      <c r="O379" s="6" t="s">
        <v>22</v>
      </c>
      <c r="P379" s="8">
        <v>100</v>
      </c>
      <c r="Q379" s="43"/>
      <c r="R379" s="6"/>
      <c r="S379" s="9"/>
      <c r="T379" s="44"/>
      <c r="U379" s="6"/>
      <c r="V379" s="3"/>
      <c r="W379" s="3"/>
      <c r="X379" s="12"/>
      <c r="Y379" s="3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1:45" ht="15">
      <c r="A380" s="13" t="s">
        <v>23</v>
      </c>
      <c r="B380" s="90">
        <v>46.2</v>
      </c>
      <c r="C380" s="6"/>
      <c r="D380" s="6"/>
      <c r="E380" s="6"/>
      <c r="F380" s="41"/>
      <c r="G380" s="6"/>
      <c r="H380" s="6"/>
      <c r="I380" s="6"/>
      <c r="J380" s="6"/>
      <c r="K380" s="6"/>
      <c r="L380" s="6"/>
      <c r="M380" s="6"/>
      <c r="N380" s="6"/>
      <c r="O380" s="6"/>
      <c r="P380" s="8"/>
      <c r="Q380" s="6"/>
      <c r="R380" s="6"/>
      <c r="S380" s="41"/>
      <c r="T380" s="44">
        <f>C380+D380+E380+F380+G380+H380+I380+J380+K380+L380+M380+N380+O380+P380+Q380+R380+S380</f>
        <v>0</v>
      </c>
      <c r="U380" s="6">
        <f>T380+T381+T382</f>
        <v>0</v>
      </c>
      <c r="V380" s="3"/>
      <c r="W380" s="3"/>
      <c r="X380" s="10"/>
      <c r="Y380" s="3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1:45" ht="15">
      <c r="A381" s="13" t="s">
        <v>24</v>
      </c>
      <c r="B381" s="90"/>
      <c r="C381" s="6"/>
      <c r="D381" s="6"/>
      <c r="E381" s="6"/>
      <c r="F381" s="41"/>
      <c r="G381" s="6"/>
      <c r="H381" s="6"/>
      <c r="I381" s="6"/>
      <c r="J381" s="6"/>
      <c r="K381" s="6"/>
      <c r="L381" s="56"/>
      <c r="M381" s="6"/>
      <c r="N381" s="6"/>
      <c r="O381" s="6"/>
      <c r="P381" s="8"/>
      <c r="Q381" s="6"/>
      <c r="R381" s="6"/>
      <c r="S381" s="41"/>
      <c r="T381" s="44">
        <f aca="true" t="shared" si="22" ref="T381:T436">C381+D381+E381+F381+G381+H381+I381+J381+K381+L381+M381+N381+O381+P381+Q381+R381+S381</f>
        <v>0</v>
      </c>
      <c r="U381" s="6"/>
      <c r="V381" s="47"/>
      <c r="W381" s="3"/>
      <c r="X381" s="10"/>
      <c r="Y381" s="3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1:45" ht="15">
      <c r="A382" s="13" t="s">
        <v>25</v>
      </c>
      <c r="B382" s="90"/>
      <c r="C382" s="6"/>
      <c r="D382" s="6"/>
      <c r="E382" s="6"/>
      <c r="F382" s="41"/>
      <c r="G382" s="6"/>
      <c r="H382" s="6"/>
      <c r="I382" s="6"/>
      <c r="J382" s="6"/>
      <c r="K382" s="6"/>
      <c r="L382" s="56"/>
      <c r="M382" s="6"/>
      <c r="N382" s="6"/>
      <c r="O382" s="6"/>
      <c r="P382" s="8"/>
      <c r="Q382" s="6"/>
      <c r="R382" s="6"/>
      <c r="S382" s="41"/>
      <c r="T382" s="44">
        <f t="shared" si="22"/>
        <v>0</v>
      </c>
      <c r="U382" s="6"/>
      <c r="V382" s="47"/>
      <c r="W382" s="3"/>
      <c r="X382" s="10"/>
      <c r="Y382" s="3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1:45" ht="15">
      <c r="A383" s="13" t="s">
        <v>26</v>
      </c>
      <c r="B383" s="90">
        <v>24</v>
      </c>
      <c r="C383" s="6"/>
      <c r="D383" s="6"/>
      <c r="E383" s="6"/>
      <c r="F383" s="41"/>
      <c r="G383" s="6"/>
      <c r="H383" s="6"/>
      <c r="I383" s="6"/>
      <c r="J383" s="6">
        <v>127.5</v>
      </c>
      <c r="K383" s="6"/>
      <c r="L383" s="6"/>
      <c r="M383" s="6"/>
      <c r="N383" s="6"/>
      <c r="O383" s="6"/>
      <c r="P383" s="8"/>
      <c r="Q383" s="6"/>
      <c r="R383" s="6"/>
      <c r="S383" s="41"/>
      <c r="T383" s="44">
        <f t="shared" si="22"/>
        <v>127.5</v>
      </c>
      <c r="U383" s="6">
        <f>T383</f>
        <v>127.5</v>
      </c>
      <c r="V383" s="3"/>
      <c r="W383" s="3"/>
      <c r="X383" s="10"/>
      <c r="Y383" s="3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1:45" ht="15">
      <c r="A384" s="13" t="s">
        <v>27</v>
      </c>
      <c r="B384" s="90">
        <v>9</v>
      </c>
      <c r="C384" s="6"/>
      <c r="D384" s="6"/>
      <c r="E384" s="6"/>
      <c r="F384" s="41"/>
      <c r="G384" s="6"/>
      <c r="H384" s="6"/>
      <c r="I384" s="6"/>
      <c r="J384" s="6"/>
      <c r="K384" s="6"/>
      <c r="L384" s="56"/>
      <c r="M384" s="6"/>
      <c r="N384" s="6"/>
      <c r="O384" s="6"/>
      <c r="P384" s="8"/>
      <c r="Q384" s="6"/>
      <c r="R384" s="6"/>
      <c r="S384" s="41"/>
      <c r="T384" s="44">
        <f t="shared" si="22"/>
        <v>0</v>
      </c>
      <c r="U384" s="6">
        <f>T384</f>
        <v>0</v>
      </c>
      <c r="V384" s="47"/>
      <c r="W384" s="3"/>
      <c r="X384" s="10"/>
      <c r="Y384" s="3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1:45" ht="15">
      <c r="A385" s="13" t="s">
        <v>28</v>
      </c>
      <c r="B385" s="90">
        <v>36</v>
      </c>
      <c r="C385" s="6"/>
      <c r="D385" s="6">
        <v>111</v>
      </c>
      <c r="E385" s="6"/>
      <c r="F385" s="41"/>
      <c r="G385" s="6"/>
      <c r="H385" s="6"/>
      <c r="I385" s="6"/>
      <c r="J385" s="6"/>
      <c r="K385" s="6"/>
      <c r="L385" s="6"/>
      <c r="M385" s="6"/>
      <c r="N385" s="6"/>
      <c r="O385" s="6"/>
      <c r="P385" s="8"/>
      <c r="Q385" s="6"/>
      <c r="R385" s="6"/>
      <c r="S385" s="41"/>
      <c r="T385" s="44">
        <f t="shared" si="22"/>
        <v>111</v>
      </c>
      <c r="U385" s="6">
        <f>T385+T386</f>
        <v>111</v>
      </c>
      <c r="V385" s="3"/>
      <c r="W385" s="3"/>
      <c r="X385" s="10"/>
      <c r="Y385" s="3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1:45" ht="15">
      <c r="A386" s="13" t="s">
        <v>29</v>
      </c>
      <c r="B386" s="90"/>
      <c r="C386" s="6"/>
      <c r="D386" s="6"/>
      <c r="E386" s="6"/>
      <c r="F386" s="41"/>
      <c r="G386" s="6"/>
      <c r="H386" s="6"/>
      <c r="I386" s="6"/>
      <c r="J386" s="6"/>
      <c r="K386" s="6"/>
      <c r="L386" s="6"/>
      <c r="M386" s="6"/>
      <c r="N386" s="6"/>
      <c r="O386" s="6"/>
      <c r="P386" s="8"/>
      <c r="Q386" s="6"/>
      <c r="R386" s="6"/>
      <c r="S386" s="41"/>
      <c r="T386" s="44">
        <f t="shared" si="22"/>
        <v>0</v>
      </c>
      <c r="U386" s="6"/>
      <c r="V386" s="3"/>
      <c r="W386" s="3"/>
      <c r="X386" s="10"/>
      <c r="Y386" s="3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1:45" ht="15">
      <c r="A387" s="13" t="s">
        <v>30</v>
      </c>
      <c r="B387" s="90">
        <v>18</v>
      </c>
      <c r="C387" s="6">
        <v>5.3</v>
      </c>
      <c r="D387" s="6"/>
      <c r="E387" s="6">
        <v>8</v>
      </c>
      <c r="F387" s="41"/>
      <c r="G387" s="6"/>
      <c r="H387" s="6"/>
      <c r="I387" s="6"/>
      <c r="J387" s="6"/>
      <c r="K387" s="6">
        <v>5.3</v>
      </c>
      <c r="L387" s="6"/>
      <c r="M387" s="6"/>
      <c r="N387" s="6"/>
      <c r="O387" s="6"/>
      <c r="P387" s="8"/>
      <c r="Q387" s="6"/>
      <c r="R387" s="6"/>
      <c r="S387" s="41"/>
      <c r="T387" s="44">
        <f t="shared" si="22"/>
        <v>18.6</v>
      </c>
      <c r="U387" s="6">
        <f>T387</f>
        <v>18.6</v>
      </c>
      <c r="V387" s="3"/>
      <c r="W387" s="3"/>
      <c r="X387" s="10"/>
      <c r="Y387" s="3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1:45" ht="15">
      <c r="A388" s="13" t="s">
        <v>31</v>
      </c>
      <c r="B388" s="90">
        <v>9</v>
      </c>
      <c r="C388" s="6"/>
      <c r="D388" s="6">
        <v>10</v>
      </c>
      <c r="E388" s="6"/>
      <c r="F388" s="41"/>
      <c r="G388" s="6"/>
      <c r="H388" s="6"/>
      <c r="I388" s="6">
        <v>2</v>
      </c>
      <c r="J388" s="6">
        <v>1.5</v>
      </c>
      <c r="K388" s="6"/>
      <c r="L388" s="6"/>
      <c r="M388" s="6"/>
      <c r="N388" s="6"/>
      <c r="O388" s="6"/>
      <c r="P388" s="8"/>
      <c r="Q388" s="6"/>
      <c r="R388" s="6"/>
      <c r="S388" s="41"/>
      <c r="T388" s="44">
        <f t="shared" si="22"/>
        <v>13.5</v>
      </c>
      <c r="U388" s="6">
        <f>T388</f>
        <v>13.5</v>
      </c>
      <c r="V388" s="3"/>
      <c r="W388" s="3"/>
      <c r="X388" s="10"/>
      <c r="Y388" s="3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1:45" ht="15">
      <c r="A389" s="13" t="s">
        <v>32</v>
      </c>
      <c r="B389" s="90">
        <v>180</v>
      </c>
      <c r="C389" s="6"/>
      <c r="D389" s="6"/>
      <c r="E389" s="6"/>
      <c r="F389" s="41"/>
      <c r="G389" s="6"/>
      <c r="H389" s="6"/>
      <c r="I389" s="6"/>
      <c r="J389" s="6">
        <v>18</v>
      </c>
      <c r="K389" s="6"/>
      <c r="L389" s="6"/>
      <c r="M389" s="6"/>
      <c r="N389" s="6"/>
      <c r="O389" s="6"/>
      <c r="P389" s="8"/>
      <c r="Q389" s="6"/>
      <c r="R389" s="6"/>
      <c r="S389" s="41"/>
      <c r="T389" s="44">
        <f t="shared" si="22"/>
        <v>18</v>
      </c>
      <c r="U389" s="6">
        <f>T389+T390</f>
        <v>83</v>
      </c>
      <c r="V389" s="3"/>
      <c r="W389" s="3"/>
      <c r="X389" s="10"/>
      <c r="Y389" s="3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1:45" ht="15">
      <c r="A390" s="13" t="s">
        <v>12</v>
      </c>
      <c r="B390" s="90"/>
      <c r="C390" s="6"/>
      <c r="D390" s="6"/>
      <c r="E390" s="6"/>
      <c r="F390" s="41"/>
      <c r="G390" s="6"/>
      <c r="H390" s="6"/>
      <c r="I390" s="6"/>
      <c r="J390" s="6"/>
      <c r="K390" s="6"/>
      <c r="L390" s="6"/>
      <c r="M390" s="6"/>
      <c r="N390" s="6"/>
      <c r="O390" s="6">
        <v>65</v>
      </c>
      <c r="P390" s="8"/>
      <c r="Q390" s="6"/>
      <c r="R390" s="6"/>
      <c r="S390" s="41"/>
      <c r="T390" s="44">
        <f t="shared" si="22"/>
        <v>65</v>
      </c>
      <c r="U390" s="6"/>
      <c r="V390" s="3"/>
      <c r="W390" s="3"/>
      <c r="X390" s="10"/>
      <c r="Y390" s="3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1:45" ht="15">
      <c r="A391" s="13" t="s">
        <v>33</v>
      </c>
      <c r="B391" s="90">
        <v>90</v>
      </c>
      <c r="C391" s="6"/>
      <c r="D391" s="6"/>
      <c r="E391" s="6"/>
      <c r="F391" s="41"/>
      <c r="G391" s="6"/>
      <c r="H391" s="6"/>
      <c r="I391" s="6"/>
      <c r="J391" s="6"/>
      <c r="K391" s="6"/>
      <c r="L391" s="6"/>
      <c r="M391" s="6"/>
      <c r="N391" s="6"/>
      <c r="O391" s="6"/>
      <c r="P391" s="8"/>
      <c r="Q391" s="6"/>
      <c r="R391" s="6"/>
      <c r="S391" s="41"/>
      <c r="T391" s="44">
        <f t="shared" si="22"/>
        <v>0</v>
      </c>
      <c r="U391" s="6">
        <f>T391+T392</f>
        <v>100</v>
      </c>
      <c r="V391" s="3"/>
      <c r="W391" s="3"/>
      <c r="X391" s="10"/>
      <c r="Y391" s="3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1:45" ht="15">
      <c r="A392" s="13" t="s">
        <v>15</v>
      </c>
      <c r="B392" s="90" t="s">
        <v>22</v>
      </c>
      <c r="C392" s="6"/>
      <c r="D392" s="6"/>
      <c r="E392" s="6"/>
      <c r="F392" s="41"/>
      <c r="G392" s="6">
        <v>100</v>
      </c>
      <c r="H392" s="6"/>
      <c r="I392" s="6"/>
      <c r="J392" s="6"/>
      <c r="K392" s="6"/>
      <c r="L392" s="56"/>
      <c r="M392" s="6"/>
      <c r="N392" s="6"/>
      <c r="O392" s="6"/>
      <c r="P392" s="8"/>
      <c r="Q392" s="6"/>
      <c r="R392" s="6"/>
      <c r="S392" s="41"/>
      <c r="T392" s="44">
        <f t="shared" si="22"/>
        <v>100</v>
      </c>
      <c r="U392" s="6"/>
      <c r="V392" s="47"/>
      <c r="W392" s="3"/>
      <c r="X392" s="10"/>
      <c r="Y392" s="3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1:45" ht="15">
      <c r="A393" s="13" t="s">
        <v>34</v>
      </c>
      <c r="B393" s="90">
        <v>6</v>
      </c>
      <c r="C393" s="6"/>
      <c r="D393" s="6"/>
      <c r="E393" s="6"/>
      <c r="F393" s="41"/>
      <c r="G393" s="6"/>
      <c r="H393" s="6"/>
      <c r="I393" s="6"/>
      <c r="J393" s="6"/>
      <c r="K393" s="6"/>
      <c r="L393" s="6"/>
      <c r="M393" s="6"/>
      <c r="N393" s="6"/>
      <c r="O393" s="6"/>
      <c r="P393" s="8"/>
      <c r="Q393" s="6"/>
      <c r="R393" s="6"/>
      <c r="S393" s="41"/>
      <c r="T393" s="44">
        <f t="shared" si="22"/>
        <v>0</v>
      </c>
      <c r="U393" s="6">
        <f>T393</f>
        <v>0</v>
      </c>
      <c r="V393" s="3"/>
      <c r="W393" s="3"/>
      <c r="X393" s="10"/>
      <c r="Y393" s="3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1:45" ht="15">
      <c r="A394" s="13" t="s">
        <v>35</v>
      </c>
      <c r="B394" s="90">
        <v>30</v>
      </c>
      <c r="C394" s="6"/>
      <c r="D394" s="6"/>
      <c r="E394" s="6"/>
      <c r="F394" s="41"/>
      <c r="G394" s="6"/>
      <c r="H394" s="6"/>
      <c r="I394" s="6"/>
      <c r="J394" s="6"/>
      <c r="K394" s="6"/>
      <c r="L394" s="6"/>
      <c r="M394" s="6"/>
      <c r="N394" s="6"/>
      <c r="O394" s="6"/>
      <c r="P394" s="8"/>
      <c r="Q394" s="6"/>
      <c r="R394" s="6"/>
      <c r="S394" s="41"/>
      <c r="T394" s="44">
        <f t="shared" si="22"/>
        <v>0</v>
      </c>
      <c r="U394" s="6">
        <f>T394</f>
        <v>0</v>
      </c>
      <c r="V394" s="3"/>
      <c r="W394" s="3"/>
      <c r="X394" s="10"/>
      <c r="Y394" s="3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1:45" ht="15">
      <c r="A395" s="13" t="s">
        <v>36</v>
      </c>
      <c r="B395" s="90">
        <v>6</v>
      </c>
      <c r="C395" s="6"/>
      <c r="D395" s="6"/>
      <c r="E395" s="6"/>
      <c r="F395" s="41"/>
      <c r="G395" s="6"/>
      <c r="H395" s="6"/>
      <c r="I395" s="6"/>
      <c r="J395" s="6"/>
      <c r="K395" s="6"/>
      <c r="L395" s="6"/>
      <c r="M395" s="6"/>
      <c r="N395" s="6"/>
      <c r="O395" s="6"/>
      <c r="P395" s="8"/>
      <c r="Q395" s="6"/>
      <c r="R395" s="6"/>
      <c r="S395" s="41"/>
      <c r="T395" s="44">
        <f t="shared" si="22"/>
        <v>0</v>
      </c>
      <c r="U395" s="6">
        <f>T395</f>
        <v>0</v>
      </c>
      <c r="V395" s="3"/>
      <c r="W395" s="3"/>
      <c r="X395" s="10"/>
      <c r="Y395" s="3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1:45" ht="15">
      <c r="A396" s="13" t="s">
        <v>37</v>
      </c>
      <c r="B396" s="90">
        <v>24</v>
      </c>
      <c r="C396" s="6"/>
      <c r="D396" s="6"/>
      <c r="E396" s="6"/>
      <c r="F396" s="41"/>
      <c r="G396" s="6"/>
      <c r="H396" s="6"/>
      <c r="I396" s="6"/>
      <c r="J396" s="6"/>
      <c r="K396" s="6"/>
      <c r="L396" s="56"/>
      <c r="M396" s="6"/>
      <c r="N396" s="6"/>
      <c r="O396" s="6"/>
      <c r="P396" s="8"/>
      <c r="Q396" s="6"/>
      <c r="R396" s="6"/>
      <c r="S396" s="41"/>
      <c r="T396" s="44">
        <f t="shared" si="22"/>
        <v>0</v>
      </c>
      <c r="U396" s="6">
        <f>T396</f>
        <v>0</v>
      </c>
      <c r="V396" s="47"/>
      <c r="W396" s="3"/>
      <c r="X396" s="10"/>
      <c r="Y396" s="3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1:45" ht="15">
      <c r="A397" s="13" t="s">
        <v>38</v>
      </c>
      <c r="B397" s="90">
        <v>9</v>
      </c>
      <c r="C397" s="6"/>
      <c r="D397" s="6">
        <v>5</v>
      </c>
      <c r="E397" s="6"/>
      <c r="F397" s="41"/>
      <c r="G397" s="6"/>
      <c r="H397" s="6"/>
      <c r="I397" s="6"/>
      <c r="J397" s="6"/>
      <c r="K397" s="6"/>
      <c r="L397" s="6"/>
      <c r="M397" s="6"/>
      <c r="N397" s="6"/>
      <c r="O397" s="6"/>
      <c r="P397" s="8"/>
      <c r="Q397" s="6"/>
      <c r="R397" s="6"/>
      <c r="S397" s="41"/>
      <c r="T397" s="44">
        <f t="shared" si="22"/>
        <v>5</v>
      </c>
      <c r="U397" s="6">
        <f>T397</f>
        <v>5</v>
      </c>
      <c r="V397" s="3"/>
      <c r="W397" s="3"/>
      <c r="X397" s="10"/>
      <c r="Y397" s="3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1:45" ht="15">
      <c r="A398" s="13" t="s">
        <v>39</v>
      </c>
      <c r="B398" s="90">
        <v>27</v>
      </c>
      <c r="C398" s="6"/>
      <c r="D398" s="6"/>
      <c r="E398" s="6"/>
      <c r="F398" s="41"/>
      <c r="G398" s="6"/>
      <c r="H398" s="6"/>
      <c r="I398" s="6"/>
      <c r="J398" s="6"/>
      <c r="K398" s="6"/>
      <c r="L398" s="6"/>
      <c r="M398" s="6"/>
      <c r="N398" s="6"/>
      <c r="O398" s="6"/>
      <c r="P398" s="8"/>
      <c r="Q398" s="6"/>
      <c r="R398" s="6"/>
      <c r="S398" s="41"/>
      <c r="T398" s="44">
        <f t="shared" si="22"/>
        <v>0</v>
      </c>
      <c r="U398" s="6">
        <f>T398+T399+T400+T401+T402+T403+T404+T405+T406+T407+T408</f>
        <v>4</v>
      </c>
      <c r="V398" s="3"/>
      <c r="W398" s="3"/>
      <c r="X398" s="10"/>
      <c r="Y398" s="3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1:45" ht="15">
      <c r="A399" s="13" t="s">
        <v>40</v>
      </c>
      <c r="B399" s="90"/>
      <c r="C399" s="6"/>
      <c r="D399" s="6"/>
      <c r="E399" s="6"/>
      <c r="F399" s="41"/>
      <c r="G399" s="6"/>
      <c r="H399" s="6"/>
      <c r="I399" s="6"/>
      <c r="J399" s="6"/>
      <c r="K399" s="6"/>
      <c r="L399" s="6"/>
      <c r="M399" s="6"/>
      <c r="N399" s="6"/>
      <c r="O399" s="6"/>
      <c r="P399" s="8"/>
      <c r="Q399" s="6"/>
      <c r="R399" s="6"/>
      <c r="S399" s="41"/>
      <c r="T399" s="44">
        <f t="shared" si="22"/>
        <v>0</v>
      </c>
      <c r="U399" s="6"/>
      <c r="V399" s="3"/>
      <c r="W399" s="3"/>
      <c r="X399" s="10"/>
      <c r="Y399" s="3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1:45" ht="15">
      <c r="A400" s="13" t="s">
        <v>41</v>
      </c>
      <c r="B400" s="90"/>
      <c r="C400" s="6"/>
      <c r="D400" s="6"/>
      <c r="E400" s="6"/>
      <c r="F400" s="41"/>
      <c r="G400" s="6"/>
      <c r="H400" s="6"/>
      <c r="I400" s="6"/>
      <c r="J400" s="6"/>
      <c r="K400" s="6"/>
      <c r="L400" s="6"/>
      <c r="M400" s="6"/>
      <c r="N400" s="6"/>
      <c r="O400" s="6"/>
      <c r="P400" s="8"/>
      <c r="Q400" s="6"/>
      <c r="R400" s="6"/>
      <c r="S400" s="41"/>
      <c r="T400" s="44">
        <f t="shared" si="22"/>
        <v>0</v>
      </c>
      <c r="U400" s="6"/>
      <c r="V400" s="3"/>
      <c r="W400" s="3"/>
      <c r="X400" s="10"/>
      <c r="Y400" s="3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1:45" ht="15">
      <c r="A401" s="13" t="s">
        <v>42</v>
      </c>
      <c r="B401" s="90"/>
      <c r="C401" s="6"/>
      <c r="D401" s="6"/>
      <c r="E401" s="6"/>
      <c r="F401" s="41"/>
      <c r="G401" s="6"/>
      <c r="H401" s="6"/>
      <c r="I401" s="6"/>
      <c r="J401" s="6"/>
      <c r="K401" s="6"/>
      <c r="L401" s="6"/>
      <c r="M401" s="6"/>
      <c r="N401" s="6"/>
      <c r="O401" s="6"/>
      <c r="P401" s="8"/>
      <c r="Q401" s="6"/>
      <c r="R401" s="6"/>
      <c r="S401" s="41"/>
      <c r="T401" s="44">
        <f t="shared" si="22"/>
        <v>0</v>
      </c>
      <c r="U401" s="6"/>
      <c r="V401" s="3"/>
      <c r="W401" s="3"/>
      <c r="X401" s="10"/>
      <c r="Y401" s="3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1:45" ht="15">
      <c r="A402" s="13" t="s">
        <v>43</v>
      </c>
      <c r="B402" s="90"/>
      <c r="C402" s="6"/>
      <c r="D402" s="6"/>
      <c r="E402" s="6"/>
      <c r="F402" s="41"/>
      <c r="G402" s="6"/>
      <c r="H402" s="6"/>
      <c r="I402" s="6"/>
      <c r="J402" s="6"/>
      <c r="K402" s="6"/>
      <c r="L402" s="6"/>
      <c r="M402" s="6"/>
      <c r="N402" s="6"/>
      <c r="O402" s="6"/>
      <c r="P402" s="8"/>
      <c r="Q402" s="6"/>
      <c r="R402" s="6"/>
      <c r="S402" s="41"/>
      <c r="T402" s="44">
        <f t="shared" si="22"/>
        <v>0</v>
      </c>
      <c r="U402" s="6"/>
      <c r="V402" s="3"/>
      <c r="W402" s="3"/>
      <c r="X402" s="10"/>
      <c r="Y402" s="3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1:45" ht="15">
      <c r="A403" s="13" t="s">
        <v>44</v>
      </c>
      <c r="B403" s="90"/>
      <c r="C403" s="6"/>
      <c r="D403" s="6"/>
      <c r="E403" s="6"/>
      <c r="F403" s="41"/>
      <c r="G403" s="6"/>
      <c r="H403" s="6"/>
      <c r="I403" s="6"/>
      <c r="J403" s="6"/>
      <c r="K403" s="6"/>
      <c r="L403" s="6"/>
      <c r="M403" s="6"/>
      <c r="N403" s="6"/>
      <c r="O403" s="6"/>
      <c r="P403" s="8"/>
      <c r="Q403" s="6"/>
      <c r="R403" s="6"/>
      <c r="S403" s="41"/>
      <c r="T403" s="44">
        <f t="shared" si="22"/>
        <v>0</v>
      </c>
      <c r="U403" s="6"/>
      <c r="V403" s="3"/>
      <c r="W403" s="3"/>
      <c r="X403" s="10"/>
      <c r="Y403" s="3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1:45" ht="15">
      <c r="A404" s="13" t="s">
        <v>45</v>
      </c>
      <c r="B404" s="90"/>
      <c r="C404" s="6"/>
      <c r="D404" s="6"/>
      <c r="E404" s="6"/>
      <c r="F404" s="41"/>
      <c r="G404" s="6"/>
      <c r="H404" s="6"/>
      <c r="I404" s="6"/>
      <c r="J404" s="6"/>
      <c r="K404" s="6"/>
      <c r="L404" s="6"/>
      <c r="M404" s="6"/>
      <c r="N404" s="6"/>
      <c r="O404" s="6"/>
      <c r="P404" s="8"/>
      <c r="Q404" s="6"/>
      <c r="R404" s="6"/>
      <c r="S404" s="41"/>
      <c r="T404" s="44">
        <f t="shared" si="22"/>
        <v>0</v>
      </c>
      <c r="U404" s="6"/>
      <c r="V404" s="3"/>
      <c r="W404" s="3"/>
      <c r="X404" s="10"/>
      <c r="Y404" s="3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1:45" ht="15">
      <c r="A405" s="13" t="s">
        <v>46</v>
      </c>
      <c r="B405" s="90"/>
      <c r="C405" s="6"/>
      <c r="D405" s="6"/>
      <c r="E405" s="6"/>
      <c r="F405" s="41"/>
      <c r="G405" s="6"/>
      <c r="H405" s="6"/>
      <c r="I405" s="6"/>
      <c r="J405" s="6"/>
      <c r="K405" s="6"/>
      <c r="L405" s="6"/>
      <c r="M405" s="6"/>
      <c r="N405" s="6"/>
      <c r="O405" s="6"/>
      <c r="P405" s="8"/>
      <c r="Q405" s="6"/>
      <c r="R405" s="6"/>
      <c r="S405" s="41"/>
      <c r="T405" s="44">
        <f t="shared" si="22"/>
        <v>0</v>
      </c>
      <c r="U405" s="6"/>
      <c r="V405" s="3"/>
      <c r="W405" s="3"/>
      <c r="X405" s="10"/>
      <c r="Y405" s="3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1:45" ht="15">
      <c r="A406" s="13" t="s">
        <v>47</v>
      </c>
      <c r="B406" s="90"/>
      <c r="C406" s="6"/>
      <c r="D406" s="6"/>
      <c r="E406" s="6"/>
      <c r="F406" s="41"/>
      <c r="G406" s="6"/>
      <c r="H406" s="6"/>
      <c r="I406" s="6"/>
      <c r="J406" s="6"/>
      <c r="K406" s="6"/>
      <c r="L406" s="6"/>
      <c r="M406" s="6"/>
      <c r="N406" s="6"/>
      <c r="O406" s="6"/>
      <c r="P406" s="8"/>
      <c r="Q406" s="6"/>
      <c r="R406" s="6"/>
      <c r="S406" s="41"/>
      <c r="T406" s="44">
        <f t="shared" si="22"/>
        <v>0</v>
      </c>
      <c r="U406" s="6"/>
      <c r="V406" s="3"/>
      <c r="W406" s="3"/>
      <c r="X406" s="10"/>
      <c r="Y406" s="3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1:45" ht="15">
      <c r="A407" s="13" t="s">
        <v>48</v>
      </c>
      <c r="B407" s="90"/>
      <c r="C407" s="6"/>
      <c r="D407" s="6"/>
      <c r="E407" s="6"/>
      <c r="F407" s="41"/>
      <c r="G407" s="6"/>
      <c r="H407" s="6"/>
      <c r="I407" s="6"/>
      <c r="J407" s="6"/>
      <c r="K407" s="6"/>
      <c r="L407" s="6"/>
      <c r="M407" s="6"/>
      <c r="N407" s="6"/>
      <c r="O407" s="6"/>
      <c r="P407" s="8"/>
      <c r="Q407" s="6"/>
      <c r="R407" s="6"/>
      <c r="S407" s="41"/>
      <c r="T407" s="44">
        <f t="shared" si="22"/>
        <v>0</v>
      </c>
      <c r="U407" s="6"/>
      <c r="V407" s="3"/>
      <c r="W407" s="3"/>
      <c r="X407" s="10"/>
      <c r="Y407" s="3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1:45" ht="15">
      <c r="A408" s="13" t="s">
        <v>49</v>
      </c>
      <c r="B408" s="90"/>
      <c r="C408" s="6"/>
      <c r="D408" s="6"/>
      <c r="E408" s="6"/>
      <c r="F408" s="41"/>
      <c r="G408" s="6"/>
      <c r="H408" s="6"/>
      <c r="I408" s="6">
        <v>4</v>
      </c>
      <c r="J408" s="6"/>
      <c r="K408" s="6"/>
      <c r="L408" s="6"/>
      <c r="M408" s="6"/>
      <c r="N408" s="6"/>
      <c r="O408" s="6"/>
      <c r="P408" s="8"/>
      <c r="Q408" s="6"/>
      <c r="R408" s="6"/>
      <c r="S408" s="41"/>
      <c r="T408" s="44">
        <f t="shared" si="22"/>
        <v>4</v>
      </c>
      <c r="U408" s="6"/>
      <c r="V408" s="3"/>
      <c r="W408" s="3"/>
      <c r="X408" s="10"/>
      <c r="Y408" s="3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  <row r="409" spans="1:45" ht="15">
      <c r="A409" s="13" t="s">
        <v>50</v>
      </c>
      <c r="B409" s="90">
        <v>9</v>
      </c>
      <c r="C409" s="6"/>
      <c r="D409" s="6"/>
      <c r="E409" s="6"/>
      <c r="F409" s="41"/>
      <c r="G409" s="6"/>
      <c r="H409" s="6"/>
      <c r="I409" s="6"/>
      <c r="J409" s="6"/>
      <c r="K409" s="6">
        <v>51</v>
      </c>
      <c r="L409" s="6"/>
      <c r="M409" s="6"/>
      <c r="N409" s="6"/>
      <c r="O409" s="6"/>
      <c r="P409" s="8"/>
      <c r="Q409" s="6"/>
      <c r="R409" s="6"/>
      <c r="S409" s="41"/>
      <c r="T409" s="44">
        <f t="shared" si="22"/>
        <v>51</v>
      </c>
      <c r="U409" s="6">
        <f>T409</f>
        <v>51</v>
      </c>
      <c r="V409" s="3"/>
      <c r="W409" s="3"/>
      <c r="X409" s="10"/>
      <c r="Y409" s="3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</row>
    <row r="410" spans="1:45" ht="15">
      <c r="A410" s="13" t="s">
        <v>51</v>
      </c>
      <c r="B410" s="90">
        <v>24</v>
      </c>
      <c r="C410" s="6">
        <v>0.6</v>
      </c>
      <c r="D410" s="6"/>
      <c r="E410" s="6"/>
      <c r="F410" s="41"/>
      <c r="G410" s="6"/>
      <c r="H410" s="6"/>
      <c r="I410" s="6"/>
      <c r="J410" s="6"/>
      <c r="K410" s="6"/>
      <c r="L410" s="6"/>
      <c r="M410" s="6"/>
      <c r="N410" s="6"/>
      <c r="O410" s="6"/>
      <c r="P410" s="8"/>
      <c r="Q410" s="6"/>
      <c r="R410" s="6"/>
      <c r="S410" s="41"/>
      <c r="T410" s="44">
        <f t="shared" si="22"/>
        <v>0.6</v>
      </c>
      <c r="U410" s="6">
        <f>T410</f>
        <v>0.6</v>
      </c>
      <c r="V410" s="3"/>
      <c r="W410" s="3"/>
      <c r="X410" s="10"/>
      <c r="Y410" s="3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</row>
    <row r="411" spans="1:45" ht="15">
      <c r="A411" s="13" t="s">
        <v>52</v>
      </c>
      <c r="B411" s="90">
        <v>6</v>
      </c>
      <c r="C411" s="6"/>
      <c r="D411" s="6"/>
      <c r="E411" s="6"/>
      <c r="F411" s="9"/>
      <c r="G411" s="6"/>
      <c r="H411" s="6"/>
      <c r="I411" s="6"/>
      <c r="J411" s="6"/>
      <c r="K411" s="6"/>
      <c r="L411" s="56"/>
      <c r="M411" s="6"/>
      <c r="N411" s="6"/>
      <c r="O411" s="6"/>
      <c r="P411" s="8"/>
      <c r="Q411" s="6"/>
      <c r="R411" s="6"/>
      <c r="S411" s="9"/>
      <c r="T411" s="44">
        <f t="shared" si="22"/>
        <v>0</v>
      </c>
      <c r="U411" s="6">
        <f>T411+T412</f>
        <v>0</v>
      </c>
      <c r="V411" s="47"/>
      <c r="W411" s="3"/>
      <c r="X411" s="10"/>
      <c r="Y411" s="3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spans="1:45" ht="15">
      <c r="A412" s="13" t="s">
        <v>53</v>
      </c>
      <c r="B412" s="90"/>
      <c r="C412" s="6"/>
      <c r="D412" s="6"/>
      <c r="E412" s="6"/>
      <c r="F412" s="41"/>
      <c r="G412" s="6"/>
      <c r="H412" s="6"/>
      <c r="I412" s="6"/>
      <c r="J412" s="6"/>
      <c r="K412" s="6"/>
      <c r="L412" s="6"/>
      <c r="M412" s="6"/>
      <c r="N412" s="6"/>
      <c r="O412" s="6"/>
      <c r="P412" s="8"/>
      <c r="Q412" s="6"/>
      <c r="R412" s="6"/>
      <c r="S412" s="41"/>
      <c r="T412" s="44">
        <f t="shared" si="22"/>
        <v>0</v>
      </c>
      <c r="U412" s="6"/>
      <c r="V412" s="3"/>
      <c r="W412" s="3"/>
      <c r="X412" s="10"/>
      <c r="Y412" s="3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</row>
    <row r="413" spans="1:45" ht="15">
      <c r="A413" s="13" t="s">
        <v>14</v>
      </c>
      <c r="B413" s="90">
        <v>120</v>
      </c>
      <c r="C413" s="6"/>
      <c r="D413" s="6"/>
      <c r="E413" s="6"/>
      <c r="F413" s="9">
        <v>100</v>
      </c>
      <c r="G413" s="6"/>
      <c r="H413" s="6"/>
      <c r="I413" s="6"/>
      <c r="J413" s="6"/>
      <c r="K413" s="6"/>
      <c r="L413" s="6"/>
      <c r="M413" s="6"/>
      <c r="N413" s="6"/>
      <c r="O413" s="6"/>
      <c r="P413" s="8">
        <v>100</v>
      </c>
      <c r="Q413" s="6"/>
      <c r="R413" s="6"/>
      <c r="S413" s="41"/>
      <c r="T413" s="44">
        <f t="shared" si="22"/>
        <v>200</v>
      </c>
      <c r="U413" s="6">
        <f>T413</f>
        <v>200</v>
      </c>
      <c r="V413" s="3"/>
      <c r="W413" s="3"/>
      <c r="X413" s="10"/>
      <c r="Y413" s="3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</row>
    <row r="414" spans="1:45" ht="15">
      <c r="A414" s="13" t="s">
        <v>54</v>
      </c>
      <c r="B414" s="90">
        <v>9</v>
      </c>
      <c r="C414" s="6"/>
      <c r="D414" s="6"/>
      <c r="E414" s="6"/>
      <c r="F414" s="41"/>
      <c r="G414" s="6"/>
      <c r="H414" s="6"/>
      <c r="I414" s="6"/>
      <c r="J414" s="6"/>
      <c r="K414" s="6"/>
      <c r="L414" s="6"/>
      <c r="M414" s="6"/>
      <c r="N414" s="6"/>
      <c r="O414" s="6"/>
      <c r="P414" s="8"/>
      <c r="Q414" s="6"/>
      <c r="R414" s="6"/>
      <c r="S414" s="41"/>
      <c r="T414" s="44">
        <f t="shared" si="22"/>
        <v>0</v>
      </c>
      <c r="U414" s="6">
        <f>T414+T415</f>
        <v>0</v>
      </c>
      <c r="V414" s="3"/>
      <c r="W414" s="3"/>
      <c r="X414" s="10"/>
      <c r="Y414" s="3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spans="1:45" ht="15">
      <c r="A415" s="13" t="s">
        <v>55</v>
      </c>
      <c r="B415" s="90"/>
      <c r="C415" s="6"/>
      <c r="D415" s="6"/>
      <c r="E415" s="6"/>
      <c r="F415" s="41"/>
      <c r="G415" s="6"/>
      <c r="H415" s="6"/>
      <c r="I415" s="6"/>
      <c r="J415" s="6"/>
      <c r="K415" s="6"/>
      <c r="L415" s="6"/>
      <c r="M415" s="6"/>
      <c r="N415" s="6"/>
      <c r="O415" s="6"/>
      <c r="P415" s="8"/>
      <c r="Q415" s="6"/>
      <c r="R415" s="6"/>
      <c r="S415" s="41"/>
      <c r="T415" s="44">
        <f t="shared" si="22"/>
        <v>0</v>
      </c>
      <c r="U415" s="6"/>
      <c r="V415" s="3"/>
      <c r="W415" s="3"/>
      <c r="X415" s="10"/>
      <c r="Y415" s="3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</row>
    <row r="416" spans="1:45" ht="15">
      <c r="A416" s="13" t="s">
        <v>56</v>
      </c>
      <c r="B416" s="90">
        <v>120</v>
      </c>
      <c r="C416" s="6"/>
      <c r="D416" s="6"/>
      <c r="E416" s="6"/>
      <c r="F416" s="41"/>
      <c r="G416" s="6"/>
      <c r="H416" s="6"/>
      <c r="I416" s="6"/>
      <c r="J416" s="6"/>
      <c r="K416" s="6"/>
      <c r="L416" s="6">
        <v>200</v>
      </c>
      <c r="M416" s="6"/>
      <c r="N416" s="6"/>
      <c r="O416" s="6"/>
      <c r="P416" s="8"/>
      <c r="Q416" s="6"/>
      <c r="R416" s="6"/>
      <c r="S416" s="41"/>
      <c r="T416" s="44">
        <f t="shared" si="22"/>
        <v>200</v>
      </c>
      <c r="U416" s="6">
        <f>T416+T417</f>
        <v>200</v>
      </c>
      <c r="V416" s="3"/>
      <c r="W416" s="3"/>
      <c r="X416" s="10"/>
      <c r="Y416" s="3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</row>
    <row r="417" spans="1:45" ht="15">
      <c r="A417" s="13" t="s">
        <v>57</v>
      </c>
      <c r="B417" s="90"/>
      <c r="C417" s="6"/>
      <c r="D417" s="6"/>
      <c r="E417" s="6"/>
      <c r="F417" s="41"/>
      <c r="G417" s="6"/>
      <c r="H417" s="6"/>
      <c r="I417" s="6"/>
      <c r="J417" s="6"/>
      <c r="K417" s="6"/>
      <c r="L417" s="6"/>
      <c r="M417" s="6"/>
      <c r="N417" s="6"/>
      <c r="O417" s="6"/>
      <c r="P417" s="8"/>
      <c r="Q417" s="6"/>
      <c r="R417" s="6"/>
      <c r="S417" s="41"/>
      <c r="T417" s="44">
        <f t="shared" si="22"/>
        <v>0</v>
      </c>
      <c r="U417" s="6"/>
      <c r="V417" s="3"/>
      <c r="W417" s="3"/>
      <c r="X417" s="10"/>
      <c r="Y417" s="3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</row>
    <row r="418" spans="1:45" ht="15">
      <c r="A418" s="13" t="s">
        <v>58</v>
      </c>
      <c r="B418" s="90">
        <v>150</v>
      </c>
      <c r="C418" s="6"/>
      <c r="D418" s="6"/>
      <c r="E418" s="6"/>
      <c r="F418" s="41"/>
      <c r="G418" s="6"/>
      <c r="H418" s="6"/>
      <c r="I418" s="6">
        <v>80</v>
      </c>
      <c r="J418" s="6"/>
      <c r="K418" s="6"/>
      <c r="L418" s="6"/>
      <c r="M418" s="6"/>
      <c r="N418" s="6"/>
      <c r="O418" s="6"/>
      <c r="P418" s="8"/>
      <c r="Q418" s="6"/>
      <c r="R418" s="6"/>
      <c r="S418" s="41"/>
      <c r="T418" s="44">
        <f t="shared" si="22"/>
        <v>80</v>
      </c>
      <c r="U418" s="6">
        <f>T418</f>
        <v>80</v>
      </c>
      <c r="V418" s="3"/>
      <c r="W418" s="3"/>
      <c r="X418" s="10"/>
      <c r="Y418" s="3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</row>
    <row r="419" spans="1:45" ht="15">
      <c r="A419" s="13" t="s">
        <v>59</v>
      </c>
      <c r="B419" s="90">
        <v>210</v>
      </c>
      <c r="C419" s="6"/>
      <c r="D419" s="6"/>
      <c r="E419" s="6"/>
      <c r="F419" s="41"/>
      <c r="G419" s="6"/>
      <c r="H419" s="6"/>
      <c r="I419" s="6"/>
      <c r="J419" s="6"/>
      <c r="K419" s="6"/>
      <c r="L419" s="6"/>
      <c r="M419" s="6"/>
      <c r="N419" s="6"/>
      <c r="O419" s="6"/>
      <c r="P419" s="8"/>
      <c r="Q419" s="6"/>
      <c r="R419" s="6"/>
      <c r="S419" s="41"/>
      <c r="T419" s="44">
        <f t="shared" si="22"/>
        <v>0</v>
      </c>
      <c r="U419" s="6">
        <f>T420+T421+T422+T423+T424+T425+T426+T427+T428</f>
        <v>215.1</v>
      </c>
      <c r="V419" s="3"/>
      <c r="W419" s="3"/>
      <c r="X419" s="10"/>
      <c r="Y419" s="3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spans="1:45" ht="15">
      <c r="A420" s="13" t="s">
        <v>60</v>
      </c>
      <c r="B420" s="90"/>
      <c r="C420" s="6"/>
      <c r="D420" s="6"/>
      <c r="E420" s="6"/>
      <c r="F420" s="41"/>
      <c r="G420" s="6"/>
      <c r="H420" s="6"/>
      <c r="I420" s="6"/>
      <c r="J420" s="6"/>
      <c r="K420" s="6"/>
      <c r="L420" s="6"/>
      <c r="M420" s="6"/>
      <c r="N420" s="6"/>
      <c r="O420" s="6"/>
      <c r="P420" s="8"/>
      <c r="Q420" s="6"/>
      <c r="R420" s="6"/>
      <c r="S420" s="41"/>
      <c r="T420" s="44">
        <f t="shared" si="22"/>
        <v>0</v>
      </c>
      <c r="U420" s="6"/>
      <c r="V420" s="3"/>
      <c r="W420" s="3"/>
      <c r="X420" s="10"/>
      <c r="Y420" s="3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</row>
    <row r="421" spans="1:45" ht="15">
      <c r="A421" s="13" t="s">
        <v>61</v>
      </c>
      <c r="B421" s="90"/>
      <c r="C421" s="6">
        <v>20.8</v>
      </c>
      <c r="D421" s="6"/>
      <c r="E421" s="6"/>
      <c r="F421" s="41"/>
      <c r="G421" s="6"/>
      <c r="H421" s="6"/>
      <c r="I421" s="6">
        <v>9.6</v>
      </c>
      <c r="J421" s="6"/>
      <c r="K421" s="6"/>
      <c r="L421" s="6"/>
      <c r="M421" s="6"/>
      <c r="N421" s="6"/>
      <c r="O421" s="6"/>
      <c r="P421" s="8"/>
      <c r="Q421" s="6"/>
      <c r="R421" s="6"/>
      <c r="S421" s="41"/>
      <c r="T421" s="44">
        <f t="shared" si="22"/>
        <v>30.4</v>
      </c>
      <c r="U421" s="6"/>
      <c r="V421" s="3"/>
      <c r="W421" s="3"/>
      <c r="X421" s="10"/>
      <c r="Y421" s="3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</row>
    <row r="422" spans="1:45" ht="15">
      <c r="A422" s="13" t="s">
        <v>62</v>
      </c>
      <c r="B422" s="90"/>
      <c r="C422" s="6"/>
      <c r="D422" s="6"/>
      <c r="E422" s="6"/>
      <c r="F422" s="41"/>
      <c r="G422" s="6"/>
      <c r="H422" s="6"/>
      <c r="I422" s="6">
        <v>10</v>
      </c>
      <c r="J422" s="6"/>
      <c r="K422" s="6"/>
      <c r="L422" s="6"/>
      <c r="M422" s="6"/>
      <c r="N422" s="6"/>
      <c r="O422" s="6"/>
      <c r="P422" s="8"/>
      <c r="Q422" s="6"/>
      <c r="R422" s="6"/>
      <c r="S422" s="41"/>
      <c r="T422" s="44">
        <f t="shared" si="22"/>
        <v>10</v>
      </c>
      <c r="U422" s="6"/>
      <c r="V422" s="3"/>
      <c r="W422" s="3"/>
      <c r="X422" s="10"/>
      <c r="Y422" s="3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</row>
    <row r="423" spans="1:45" ht="15">
      <c r="A423" s="13" t="s">
        <v>63</v>
      </c>
      <c r="B423" s="90"/>
      <c r="C423" s="6">
        <v>95.7</v>
      </c>
      <c r="D423" s="6"/>
      <c r="E423" s="6"/>
      <c r="F423" s="41"/>
      <c r="G423" s="6"/>
      <c r="H423" s="6"/>
      <c r="I423" s="6"/>
      <c r="J423" s="6"/>
      <c r="K423" s="6"/>
      <c r="L423" s="6"/>
      <c r="M423" s="6"/>
      <c r="N423" s="6"/>
      <c r="O423" s="6"/>
      <c r="P423" s="8"/>
      <c r="Q423" s="6"/>
      <c r="R423" s="6"/>
      <c r="S423" s="41"/>
      <c r="T423" s="44">
        <f t="shared" si="22"/>
        <v>95.7</v>
      </c>
      <c r="U423" s="6"/>
      <c r="V423" s="3"/>
      <c r="W423" s="3"/>
      <c r="X423" s="10"/>
      <c r="Y423" s="3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</row>
    <row r="424" spans="1:45" ht="15">
      <c r="A424" s="13" t="s">
        <v>64</v>
      </c>
      <c r="B424" s="90"/>
      <c r="C424" s="6"/>
      <c r="D424" s="6"/>
      <c r="E424" s="6"/>
      <c r="F424" s="41"/>
      <c r="G424" s="6"/>
      <c r="H424" s="6"/>
      <c r="I424" s="6"/>
      <c r="J424" s="6"/>
      <c r="K424" s="6"/>
      <c r="L424" s="6"/>
      <c r="M424" s="6"/>
      <c r="N424" s="6"/>
      <c r="O424" s="6"/>
      <c r="P424" s="8"/>
      <c r="Q424" s="6"/>
      <c r="R424" s="6"/>
      <c r="S424" s="41"/>
      <c r="T424" s="44">
        <f t="shared" si="22"/>
        <v>0</v>
      </c>
      <c r="U424" s="6"/>
      <c r="V424" s="3"/>
      <c r="W424" s="3"/>
      <c r="X424" s="10"/>
      <c r="Y424" s="3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</row>
    <row r="425" spans="1:45" ht="15">
      <c r="A425" s="13" t="s">
        <v>65</v>
      </c>
      <c r="B425" s="90"/>
      <c r="C425" s="6"/>
      <c r="D425" s="6"/>
      <c r="E425" s="6"/>
      <c r="F425" s="41"/>
      <c r="G425" s="6"/>
      <c r="H425" s="6">
        <v>66</v>
      </c>
      <c r="I425" s="6"/>
      <c r="J425" s="6"/>
      <c r="K425" s="6"/>
      <c r="L425" s="6"/>
      <c r="M425" s="6"/>
      <c r="N425" s="6"/>
      <c r="O425" s="6"/>
      <c r="P425" s="8"/>
      <c r="Q425" s="6"/>
      <c r="R425" s="6"/>
      <c r="S425" s="41"/>
      <c r="T425" s="44">
        <f t="shared" si="22"/>
        <v>66</v>
      </c>
      <c r="U425" s="6"/>
      <c r="V425" s="3"/>
      <c r="W425" s="3"/>
      <c r="X425" s="10"/>
      <c r="Y425" s="3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</row>
    <row r="426" spans="1:45" ht="15">
      <c r="A426" s="13" t="s">
        <v>66</v>
      </c>
      <c r="B426" s="90"/>
      <c r="C426" s="6"/>
      <c r="D426" s="6"/>
      <c r="E426" s="6"/>
      <c r="F426" s="41"/>
      <c r="G426" s="6"/>
      <c r="H426" s="6"/>
      <c r="I426" s="6"/>
      <c r="J426" s="6"/>
      <c r="K426" s="6"/>
      <c r="L426" s="6"/>
      <c r="M426" s="6"/>
      <c r="N426" s="6"/>
      <c r="O426" s="6"/>
      <c r="P426" s="8"/>
      <c r="Q426" s="6"/>
      <c r="R426" s="6"/>
      <c r="S426" s="41"/>
      <c r="T426" s="44">
        <f t="shared" si="22"/>
        <v>0</v>
      </c>
      <c r="U426" s="6"/>
      <c r="V426" s="3"/>
      <c r="W426" s="3"/>
      <c r="X426" s="10"/>
      <c r="Y426" s="3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</row>
    <row r="427" spans="1:45" ht="15">
      <c r="A427" s="13" t="s">
        <v>67</v>
      </c>
      <c r="B427" s="90"/>
      <c r="C427" s="6"/>
      <c r="D427" s="6"/>
      <c r="E427" s="6"/>
      <c r="F427" s="41"/>
      <c r="G427" s="6"/>
      <c r="H427" s="6"/>
      <c r="I427" s="6"/>
      <c r="J427" s="6"/>
      <c r="K427" s="6"/>
      <c r="L427" s="6"/>
      <c r="M427" s="6"/>
      <c r="N427" s="6"/>
      <c r="O427" s="6"/>
      <c r="P427" s="8"/>
      <c r="Q427" s="6"/>
      <c r="R427" s="6"/>
      <c r="S427" s="41"/>
      <c r="T427" s="44">
        <f t="shared" si="22"/>
        <v>0</v>
      </c>
      <c r="U427" s="6"/>
      <c r="V427" s="3"/>
      <c r="W427" s="3"/>
      <c r="X427" s="10"/>
      <c r="Y427" s="3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</row>
    <row r="428" spans="1:45" ht="15">
      <c r="A428" s="13" t="s">
        <v>68</v>
      </c>
      <c r="B428" s="90"/>
      <c r="C428" s="6">
        <v>13</v>
      </c>
      <c r="D428" s="6"/>
      <c r="E428" s="6"/>
      <c r="F428" s="41"/>
      <c r="G428" s="6"/>
      <c r="H428" s="6"/>
      <c r="I428" s="6"/>
      <c r="J428" s="6"/>
      <c r="K428" s="6"/>
      <c r="L428" s="6"/>
      <c r="M428" s="6"/>
      <c r="N428" s="6"/>
      <c r="O428" s="6"/>
      <c r="P428" s="8"/>
      <c r="Q428" s="6"/>
      <c r="R428" s="6"/>
      <c r="S428" s="41"/>
      <c r="T428" s="44">
        <f t="shared" si="22"/>
        <v>13</v>
      </c>
      <c r="U428" s="6"/>
      <c r="V428" s="3"/>
      <c r="W428" s="3"/>
      <c r="X428" s="10"/>
      <c r="Y428" s="3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</row>
    <row r="429" spans="1:45" ht="15">
      <c r="A429" s="13" t="s">
        <v>11</v>
      </c>
      <c r="B429" s="90">
        <v>90</v>
      </c>
      <c r="C429" s="6"/>
      <c r="D429" s="6"/>
      <c r="E429" s="6">
        <v>60</v>
      </c>
      <c r="F429" s="41"/>
      <c r="G429" s="6"/>
      <c r="H429" s="6"/>
      <c r="I429" s="6"/>
      <c r="J429" s="6">
        <v>12</v>
      </c>
      <c r="K429" s="6"/>
      <c r="L429" s="6"/>
      <c r="M429" s="6"/>
      <c r="N429" s="6">
        <v>30</v>
      </c>
      <c r="O429" s="6"/>
      <c r="P429" s="8"/>
      <c r="Q429" s="6"/>
      <c r="R429" s="6"/>
      <c r="S429" s="41"/>
      <c r="T429" s="44">
        <f t="shared" si="22"/>
        <v>102</v>
      </c>
      <c r="U429" s="6">
        <f>T429</f>
        <v>102</v>
      </c>
      <c r="V429" s="3"/>
      <c r="W429" s="3"/>
      <c r="X429" s="10"/>
      <c r="Y429" s="3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</row>
    <row r="430" spans="1:45" ht="15">
      <c r="A430" s="13" t="s">
        <v>10</v>
      </c>
      <c r="B430" s="90">
        <v>48</v>
      </c>
      <c r="C430" s="6"/>
      <c r="D430" s="6"/>
      <c r="E430" s="6"/>
      <c r="F430" s="41"/>
      <c r="G430" s="6"/>
      <c r="H430" s="6"/>
      <c r="I430" s="6"/>
      <c r="J430" s="6"/>
      <c r="K430" s="6"/>
      <c r="L430" s="6"/>
      <c r="M430" s="6">
        <v>50</v>
      </c>
      <c r="N430" s="6"/>
      <c r="O430" s="6"/>
      <c r="P430" s="8"/>
      <c r="Q430" s="6"/>
      <c r="R430" s="6"/>
      <c r="S430" s="41"/>
      <c r="T430" s="44">
        <f t="shared" si="22"/>
        <v>50</v>
      </c>
      <c r="U430" s="6">
        <f aca="true" t="shared" si="23" ref="U430:U435">T430</f>
        <v>50</v>
      </c>
      <c r="V430" s="3"/>
      <c r="W430" s="3"/>
      <c r="X430" s="10"/>
      <c r="Y430" s="3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</row>
    <row r="431" spans="1:45" ht="15">
      <c r="A431" s="13" t="s">
        <v>69</v>
      </c>
      <c r="B431" s="90">
        <v>0.24</v>
      </c>
      <c r="C431" s="6"/>
      <c r="D431" s="6"/>
      <c r="E431" s="6"/>
      <c r="F431" s="41"/>
      <c r="G431" s="6"/>
      <c r="H431" s="6"/>
      <c r="I431" s="6"/>
      <c r="J431" s="6"/>
      <c r="K431" s="6"/>
      <c r="L431" s="6"/>
      <c r="M431" s="6"/>
      <c r="N431" s="6"/>
      <c r="O431" s="6"/>
      <c r="P431" s="8"/>
      <c r="Q431" s="6"/>
      <c r="R431" s="6"/>
      <c r="S431" s="41"/>
      <c r="T431" s="44">
        <f t="shared" si="22"/>
        <v>0</v>
      </c>
      <c r="U431" s="6">
        <f t="shared" si="23"/>
        <v>0</v>
      </c>
      <c r="V431" s="3"/>
      <c r="W431" s="3"/>
      <c r="X431" s="10"/>
      <c r="Y431" s="3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</row>
    <row r="432" spans="1:45" ht="15">
      <c r="A432" s="13" t="s">
        <v>70</v>
      </c>
      <c r="B432" s="90">
        <v>0.72</v>
      </c>
      <c r="C432" s="24"/>
      <c r="D432" s="24"/>
      <c r="E432" s="24"/>
      <c r="F432" s="41"/>
      <c r="G432" s="24"/>
      <c r="H432" s="24"/>
      <c r="I432" s="24"/>
      <c r="J432" s="24"/>
      <c r="K432" s="24"/>
      <c r="L432" s="6"/>
      <c r="M432" s="24"/>
      <c r="N432" s="24"/>
      <c r="O432" s="24"/>
      <c r="P432" s="8"/>
      <c r="Q432" s="24"/>
      <c r="R432" s="24"/>
      <c r="S432" s="41"/>
      <c r="T432" s="44">
        <f t="shared" si="22"/>
        <v>0</v>
      </c>
      <c r="U432" s="24">
        <f t="shared" si="23"/>
        <v>0</v>
      </c>
      <c r="V432" s="3"/>
      <c r="W432" s="4"/>
      <c r="X432" s="28"/>
      <c r="Y432" s="4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</row>
    <row r="433" spans="1:45" ht="15">
      <c r="A433" s="13" t="s">
        <v>71</v>
      </c>
      <c r="B433" s="91">
        <v>0.6</v>
      </c>
      <c r="C433" s="24"/>
      <c r="D433" s="24"/>
      <c r="E433" s="24"/>
      <c r="F433" s="41"/>
      <c r="G433" s="24"/>
      <c r="H433" s="24"/>
      <c r="I433" s="24"/>
      <c r="J433" s="24"/>
      <c r="K433" s="24"/>
      <c r="L433" s="6"/>
      <c r="M433" s="24"/>
      <c r="N433" s="24"/>
      <c r="O433" s="24"/>
      <c r="P433" s="8"/>
      <c r="Q433" s="24"/>
      <c r="R433" s="24"/>
      <c r="S433" s="41"/>
      <c r="T433" s="44">
        <f t="shared" si="22"/>
        <v>0</v>
      </c>
      <c r="U433" s="24">
        <f t="shared" si="23"/>
        <v>0</v>
      </c>
      <c r="V433" s="3"/>
      <c r="W433" s="4"/>
      <c r="X433" s="28"/>
      <c r="Y433" s="4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</row>
    <row r="434" spans="1:45" ht="15">
      <c r="A434" s="13" t="s">
        <v>72</v>
      </c>
      <c r="B434" s="6"/>
      <c r="C434" s="6"/>
      <c r="D434" s="6"/>
      <c r="E434" s="6"/>
      <c r="F434" s="41"/>
      <c r="G434" s="6"/>
      <c r="H434" s="6"/>
      <c r="I434" s="6"/>
      <c r="J434" s="6">
        <v>7.5</v>
      </c>
      <c r="K434" s="6"/>
      <c r="L434" s="6"/>
      <c r="M434" s="6"/>
      <c r="N434" s="6"/>
      <c r="O434" s="6"/>
      <c r="P434" s="8"/>
      <c r="Q434" s="6"/>
      <c r="R434" s="6"/>
      <c r="S434" s="41"/>
      <c r="T434" s="44">
        <f t="shared" si="22"/>
        <v>7.5</v>
      </c>
      <c r="U434" s="6">
        <f t="shared" si="23"/>
        <v>7.5</v>
      </c>
      <c r="V434" s="3"/>
      <c r="W434" s="3"/>
      <c r="X434" s="10"/>
      <c r="Y434" s="3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</row>
    <row r="435" spans="1:45" ht="15">
      <c r="A435" s="51" t="s">
        <v>73</v>
      </c>
      <c r="B435" s="90"/>
      <c r="C435" s="6">
        <v>1.5</v>
      </c>
      <c r="D435" s="6"/>
      <c r="E435" s="6"/>
      <c r="F435" s="41"/>
      <c r="G435" s="6"/>
      <c r="H435" s="6"/>
      <c r="I435" s="6"/>
      <c r="J435" s="6"/>
      <c r="K435" s="6"/>
      <c r="L435" s="6"/>
      <c r="M435" s="6"/>
      <c r="N435" s="6"/>
      <c r="O435" s="6"/>
      <c r="P435" s="8"/>
      <c r="Q435" s="6"/>
      <c r="R435" s="6"/>
      <c r="S435" s="41"/>
      <c r="T435" s="44">
        <f t="shared" si="22"/>
        <v>1.5</v>
      </c>
      <c r="U435" s="6">
        <f t="shared" si="23"/>
        <v>1.5</v>
      </c>
      <c r="V435" s="3"/>
      <c r="W435" s="3"/>
      <c r="X435" s="10"/>
      <c r="Y435" s="3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spans="1:45" ht="15">
      <c r="A436" s="52" t="s">
        <v>74</v>
      </c>
      <c r="B436" s="8"/>
      <c r="C436" s="8"/>
      <c r="D436" s="8"/>
      <c r="E436" s="8"/>
      <c r="F436" s="41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41"/>
      <c r="T436" s="44">
        <f t="shared" si="22"/>
        <v>0</v>
      </c>
      <c r="U436" s="8"/>
      <c r="W436" s="5"/>
      <c r="X436" s="12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</row>
    <row r="437" spans="1:45" ht="15">
      <c r="A437" s="13"/>
      <c r="B437" s="35"/>
      <c r="C437" s="6"/>
      <c r="D437" s="6"/>
      <c r="E437" s="14"/>
      <c r="F437" s="6"/>
      <c r="G437" s="9"/>
      <c r="H437" s="6"/>
      <c r="I437" s="6"/>
      <c r="J437" s="6"/>
      <c r="K437" s="35"/>
      <c r="L437" s="6"/>
      <c r="M437" s="6"/>
      <c r="N437" s="6"/>
      <c r="O437" s="6"/>
      <c r="P437" s="6"/>
      <c r="Q437" s="9"/>
      <c r="R437" s="35"/>
      <c r="S437" s="9"/>
      <c r="T437" s="44"/>
      <c r="U437" s="6"/>
      <c r="W437" s="3"/>
      <c r="X437" s="10"/>
      <c r="Y437" s="3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</row>
    <row r="438" spans="1:45" ht="15">
      <c r="A438" s="51" t="s">
        <v>111</v>
      </c>
      <c r="B438" s="8">
        <v>3</v>
      </c>
      <c r="C438" s="6"/>
      <c r="D438" s="6"/>
      <c r="E438" s="14"/>
      <c r="F438" s="6"/>
      <c r="G438" s="9"/>
      <c r="H438" s="6"/>
      <c r="I438" s="6"/>
      <c r="J438" s="6"/>
      <c r="K438" s="8"/>
      <c r="L438" s="6"/>
      <c r="M438" s="6"/>
      <c r="N438" s="6"/>
      <c r="O438" s="6"/>
      <c r="P438" s="6"/>
      <c r="Q438" s="9"/>
      <c r="R438" s="8"/>
      <c r="S438" s="9"/>
      <c r="T438" s="44">
        <v>3</v>
      </c>
      <c r="U438" s="6"/>
      <c r="W438" s="3"/>
      <c r="X438" s="10"/>
      <c r="Y438" s="3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</row>
    <row r="439" spans="1:45" ht="12.75">
      <c r="A439" s="8" t="s">
        <v>112</v>
      </c>
      <c r="B439" s="8"/>
      <c r="C439" s="8"/>
      <c r="D439" s="8"/>
      <c r="E439" s="54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41"/>
      <c r="T439" s="57"/>
      <c r="U439" s="8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</row>
    <row r="440" spans="3:45" ht="12.75">
      <c r="C440" s="30" t="s">
        <v>75</v>
      </c>
      <c r="G440" s="31"/>
      <c r="H440" s="30" t="s">
        <v>76</v>
      </c>
      <c r="Q440" s="30"/>
      <c r="S440" s="5"/>
      <c r="U440" s="8"/>
      <c r="W440" s="2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spans="1:45" ht="162.75" customHeight="1">
      <c r="A441" s="34">
        <v>8</v>
      </c>
      <c r="B441" s="35" t="s">
        <v>2</v>
      </c>
      <c r="C441" s="35" t="s">
        <v>139</v>
      </c>
      <c r="D441" s="7" t="s">
        <v>154</v>
      </c>
      <c r="E441" s="35" t="s">
        <v>140</v>
      </c>
      <c r="F441" s="35" t="s">
        <v>100</v>
      </c>
      <c r="G441" s="36"/>
      <c r="H441" s="35" t="s">
        <v>177</v>
      </c>
      <c r="I441" s="35" t="s">
        <v>138</v>
      </c>
      <c r="J441" s="35" t="s">
        <v>178</v>
      </c>
      <c r="K441" s="35" t="s">
        <v>20</v>
      </c>
      <c r="L441" s="35" t="s">
        <v>9</v>
      </c>
      <c r="M441" s="35" t="s">
        <v>10</v>
      </c>
      <c r="N441" s="36" t="s">
        <v>12</v>
      </c>
      <c r="O441" s="35" t="s">
        <v>11</v>
      </c>
      <c r="P441" s="36"/>
      <c r="Q441" s="35"/>
      <c r="R441" s="36"/>
      <c r="S441" s="36"/>
      <c r="T441" s="37" t="s">
        <v>16</v>
      </c>
      <c r="U441" s="36" t="s">
        <v>17</v>
      </c>
      <c r="V441" s="38"/>
      <c r="W441" s="26"/>
      <c r="X441" s="5"/>
      <c r="Y441" s="2"/>
      <c r="Z441" s="2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</row>
    <row r="442" spans="1:45" ht="15">
      <c r="A442" s="42" t="s">
        <v>21</v>
      </c>
      <c r="B442" s="6"/>
      <c r="C442" s="6">
        <v>150</v>
      </c>
      <c r="D442" s="14">
        <v>200</v>
      </c>
      <c r="E442" s="6" t="s">
        <v>199</v>
      </c>
      <c r="F442" s="43" t="s">
        <v>120</v>
      </c>
      <c r="G442" s="8"/>
      <c r="H442" s="6">
        <v>60</v>
      </c>
      <c r="I442" s="6">
        <v>200</v>
      </c>
      <c r="J442" s="6">
        <v>70</v>
      </c>
      <c r="K442" s="6">
        <v>150</v>
      </c>
      <c r="L442" s="6">
        <v>200</v>
      </c>
      <c r="M442" s="6">
        <v>45</v>
      </c>
      <c r="N442" s="6" t="s">
        <v>22</v>
      </c>
      <c r="O442" s="43" t="s">
        <v>124</v>
      </c>
      <c r="P442" s="6"/>
      <c r="Q442" s="43"/>
      <c r="R442" s="6"/>
      <c r="S442" s="8"/>
      <c r="T442" s="44"/>
      <c r="U442" s="6"/>
      <c r="V442" s="3"/>
      <c r="W442" s="25"/>
      <c r="X442" s="5"/>
      <c r="Y442" s="3"/>
      <c r="Z442" s="3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</row>
    <row r="443" spans="1:45" ht="15">
      <c r="A443" s="13" t="s">
        <v>23</v>
      </c>
      <c r="B443" s="90">
        <v>46.2</v>
      </c>
      <c r="C443" s="6"/>
      <c r="D443" s="14"/>
      <c r="E443" s="6"/>
      <c r="F443" s="6"/>
      <c r="G443" s="8"/>
      <c r="H443" s="6"/>
      <c r="I443" s="6"/>
      <c r="J443" s="6">
        <v>44.8</v>
      </c>
      <c r="K443" s="6"/>
      <c r="L443" s="6"/>
      <c r="M443" s="6"/>
      <c r="N443" s="6"/>
      <c r="O443" s="6"/>
      <c r="P443" s="6"/>
      <c r="Q443" s="6"/>
      <c r="R443" s="6"/>
      <c r="S443" s="8"/>
      <c r="T443" s="44">
        <f>C443+D443+E443+F443+G443+H443+I443+J443+K443+L443+M443+N443+O443+P443+Q443+R443+S443</f>
        <v>44.8</v>
      </c>
      <c r="U443" s="6">
        <f>T443+T444+T445</f>
        <v>44.8</v>
      </c>
      <c r="V443" s="3"/>
      <c r="W443" s="25"/>
      <c r="X443" s="5"/>
      <c r="Y443" s="3"/>
      <c r="Z443" s="3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spans="1:45" ht="15">
      <c r="A444" s="13" t="s">
        <v>24</v>
      </c>
      <c r="B444" s="90"/>
      <c r="C444" s="6"/>
      <c r="D444" s="14"/>
      <c r="E444" s="6"/>
      <c r="F444" s="6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6"/>
      <c r="S444" s="8"/>
      <c r="T444" s="44">
        <f aca="true" t="shared" si="24" ref="T444:T499">C444+D444+E444+F444+G444+H444+I444+J444+K444+L444+M444+N444+O444+P444+Q444+R444+S444</f>
        <v>0</v>
      </c>
      <c r="U444" s="6"/>
      <c r="V444" s="47"/>
      <c r="W444" s="25"/>
      <c r="X444" s="5"/>
      <c r="Y444" s="3"/>
      <c r="Z444" s="3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</row>
    <row r="445" spans="1:45" ht="15">
      <c r="A445" s="13" t="s">
        <v>25</v>
      </c>
      <c r="B445" s="90"/>
      <c r="C445" s="6"/>
      <c r="D445" s="14"/>
      <c r="E445" s="6"/>
      <c r="F445" s="6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6"/>
      <c r="S445" s="8"/>
      <c r="T445" s="44">
        <f t="shared" si="24"/>
        <v>0</v>
      </c>
      <c r="U445" s="6"/>
      <c r="V445" s="47"/>
      <c r="W445" s="25"/>
      <c r="X445" s="5"/>
      <c r="Y445" s="3"/>
      <c r="Z445" s="3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spans="1:45" ht="15">
      <c r="A446" s="13" t="s">
        <v>26</v>
      </c>
      <c r="B446" s="90">
        <v>24</v>
      </c>
      <c r="C446" s="6"/>
      <c r="D446" s="14"/>
      <c r="E446" s="6"/>
      <c r="F446" s="6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8"/>
      <c r="T446" s="44">
        <f t="shared" si="24"/>
        <v>0</v>
      </c>
      <c r="U446" s="6">
        <f>T446</f>
        <v>0</v>
      </c>
      <c r="V446" s="3"/>
      <c r="W446" s="25"/>
      <c r="X446" s="5"/>
      <c r="Y446" s="3"/>
      <c r="Z446" s="3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</row>
    <row r="447" spans="1:45" ht="15">
      <c r="A447" s="13" t="s">
        <v>27</v>
      </c>
      <c r="B447" s="90">
        <v>9</v>
      </c>
      <c r="C447" s="6"/>
      <c r="D447" s="14"/>
      <c r="E447" s="6"/>
      <c r="F447" s="6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6"/>
      <c r="S447" s="8"/>
      <c r="T447" s="44">
        <f t="shared" si="24"/>
        <v>0</v>
      </c>
      <c r="U447" s="6">
        <f>T447</f>
        <v>0</v>
      </c>
      <c r="V447" s="47"/>
      <c r="W447" s="25"/>
      <c r="X447" s="5"/>
      <c r="Y447" s="3"/>
      <c r="Z447" s="3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spans="1:45" ht="15">
      <c r="A448" s="13" t="s">
        <v>28</v>
      </c>
      <c r="B448" s="90">
        <v>36</v>
      </c>
      <c r="C448" s="6"/>
      <c r="D448" s="14"/>
      <c r="E448" s="6"/>
      <c r="F448" s="6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8"/>
      <c r="T448" s="44">
        <f t="shared" si="24"/>
        <v>0</v>
      </c>
      <c r="U448" s="6">
        <f>T448+T449</f>
        <v>0</v>
      </c>
      <c r="V448" s="3"/>
      <c r="W448" s="25"/>
      <c r="X448" s="5"/>
      <c r="Y448" s="3"/>
      <c r="Z448" s="3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</row>
    <row r="449" spans="1:45" ht="15">
      <c r="A449" s="13" t="s">
        <v>29</v>
      </c>
      <c r="B449" s="90"/>
      <c r="C449" s="6"/>
      <c r="D449" s="14"/>
      <c r="E449" s="6"/>
      <c r="F449" s="6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8"/>
      <c r="T449" s="44">
        <f t="shared" si="24"/>
        <v>0</v>
      </c>
      <c r="U449" s="6"/>
      <c r="V449" s="3"/>
      <c r="W449" s="25"/>
      <c r="X449" s="5"/>
      <c r="Y449" s="3"/>
      <c r="Z449" s="3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</row>
    <row r="450" spans="1:45" ht="15">
      <c r="A450" s="13" t="s">
        <v>30</v>
      </c>
      <c r="B450" s="90">
        <v>18</v>
      </c>
      <c r="C450" s="6">
        <v>6</v>
      </c>
      <c r="D450" s="14"/>
      <c r="E450" s="6">
        <v>7</v>
      </c>
      <c r="F450" s="6"/>
      <c r="G450" s="8"/>
      <c r="H450" s="6"/>
      <c r="I450" s="6"/>
      <c r="J450" s="6">
        <v>1.5</v>
      </c>
      <c r="K450" s="6">
        <v>5.3</v>
      </c>
      <c r="L450" s="6"/>
      <c r="M450" s="6"/>
      <c r="N450" s="6"/>
      <c r="O450" s="6"/>
      <c r="P450" s="6"/>
      <c r="Q450" s="6"/>
      <c r="R450" s="6"/>
      <c r="S450" s="8"/>
      <c r="T450" s="44">
        <f t="shared" si="24"/>
        <v>19.8</v>
      </c>
      <c r="U450" s="6">
        <f>T450</f>
        <v>19.8</v>
      </c>
      <c r="V450" s="3"/>
      <c r="W450" s="25"/>
      <c r="X450" s="5"/>
      <c r="Y450" s="3"/>
      <c r="Z450" s="3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</row>
    <row r="451" spans="1:45" ht="15">
      <c r="A451" s="13" t="s">
        <v>31</v>
      </c>
      <c r="B451" s="90">
        <v>9</v>
      </c>
      <c r="C451" s="6"/>
      <c r="D451" s="14"/>
      <c r="E451" s="6"/>
      <c r="F451" s="6"/>
      <c r="G451" s="8"/>
      <c r="H451" s="6">
        <v>2.4</v>
      </c>
      <c r="I451" s="6">
        <v>4</v>
      </c>
      <c r="J451" s="6">
        <v>2.8</v>
      </c>
      <c r="K451" s="6"/>
      <c r="L451" s="6"/>
      <c r="M451" s="6"/>
      <c r="N451" s="6"/>
      <c r="O451" s="6"/>
      <c r="P451" s="6"/>
      <c r="Q451" s="6"/>
      <c r="R451" s="6"/>
      <c r="S451" s="8"/>
      <c r="T451" s="44">
        <f t="shared" si="24"/>
        <v>9.2</v>
      </c>
      <c r="U451" s="6">
        <f>T451</f>
        <v>9.2</v>
      </c>
      <c r="V451" s="3"/>
      <c r="W451" s="25"/>
      <c r="X451" s="5"/>
      <c r="Y451" s="3"/>
      <c r="Z451" s="3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</row>
    <row r="452" spans="1:45" ht="15">
      <c r="A452" s="13" t="s">
        <v>32</v>
      </c>
      <c r="B452" s="90">
        <v>180</v>
      </c>
      <c r="C452" s="6"/>
      <c r="D452" s="14">
        <v>200</v>
      </c>
      <c r="E452" s="6"/>
      <c r="F452" s="6"/>
      <c r="G452" s="8"/>
      <c r="H452" s="6"/>
      <c r="I452" s="6"/>
      <c r="J452" s="6">
        <v>11.8</v>
      </c>
      <c r="K452" s="6">
        <v>23.7</v>
      </c>
      <c r="L452" s="6"/>
      <c r="M452" s="6"/>
      <c r="N452" s="6"/>
      <c r="O452" s="6"/>
      <c r="P452" s="6"/>
      <c r="Q452" s="6"/>
      <c r="R452" s="6"/>
      <c r="S452" s="8"/>
      <c r="T452" s="44">
        <f t="shared" si="24"/>
        <v>235.5</v>
      </c>
      <c r="U452" s="6">
        <f>T452+T453</f>
        <v>300.5</v>
      </c>
      <c r="V452" s="3"/>
      <c r="W452" s="25"/>
      <c r="X452" s="5"/>
      <c r="Y452" s="3"/>
      <c r="Z452" s="3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</row>
    <row r="453" spans="1:45" ht="15">
      <c r="A453" s="13" t="s">
        <v>12</v>
      </c>
      <c r="B453" s="90"/>
      <c r="C453" s="6"/>
      <c r="D453" s="14"/>
      <c r="E453" s="6"/>
      <c r="F453" s="6"/>
      <c r="G453" s="8"/>
      <c r="H453" s="6"/>
      <c r="I453" s="6"/>
      <c r="J453" s="6"/>
      <c r="K453" s="6"/>
      <c r="L453" s="6"/>
      <c r="M453" s="6"/>
      <c r="N453" s="6">
        <v>65</v>
      </c>
      <c r="O453" s="6"/>
      <c r="P453" s="6"/>
      <c r="Q453" s="6"/>
      <c r="R453" s="6"/>
      <c r="S453" s="8"/>
      <c r="T453" s="44">
        <f t="shared" si="24"/>
        <v>65</v>
      </c>
      <c r="U453" s="6"/>
      <c r="V453" s="3"/>
      <c r="W453" s="25"/>
      <c r="X453" s="5"/>
      <c r="Y453" s="3"/>
      <c r="Z453" s="3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</row>
    <row r="454" spans="1:45" ht="15">
      <c r="A454" s="13" t="s">
        <v>33</v>
      </c>
      <c r="B454" s="90">
        <v>90</v>
      </c>
      <c r="C454" s="6"/>
      <c r="D454" s="14"/>
      <c r="E454" s="6"/>
      <c r="F454" s="6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8"/>
      <c r="T454" s="44">
        <f t="shared" si="24"/>
        <v>0</v>
      </c>
      <c r="U454" s="6">
        <f>T454+T455</f>
        <v>100</v>
      </c>
      <c r="V454" s="3"/>
      <c r="W454" s="25"/>
      <c r="X454" s="5"/>
      <c r="Y454" s="3"/>
      <c r="Z454" s="3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</row>
    <row r="455" spans="1:45" ht="15">
      <c r="A455" s="13" t="s">
        <v>15</v>
      </c>
      <c r="B455" s="90" t="s">
        <v>22</v>
      </c>
      <c r="C455" s="6"/>
      <c r="D455" s="14"/>
      <c r="E455" s="6"/>
      <c r="F455" s="6">
        <v>100</v>
      </c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56"/>
      <c r="S455" s="8"/>
      <c r="T455" s="44">
        <f t="shared" si="24"/>
        <v>100</v>
      </c>
      <c r="U455" s="6"/>
      <c r="V455" s="47"/>
      <c r="W455" s="25"/>
      <c r="X455" s="5"/>
      <c r="Y455" s="3"/>
      <c r="Z455" s="3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</row>
    <row r="456" spans="1:45" ht="15">
      <c r="A456" s="13" t="s">
        <v>34</v>
      </c>
      <c r="B456" s="90">
        <v>6</v>
      </c>
      <c r="C456" s="6">
        <v>5</v>
      </c>
      <c r="D456" s="14"/>
      <c r="E456" s="6"/>
      <c r="F456" s="6"/>
      <c r="G456" s="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8"/>
      <c r="T456" s="44">
        <f t="shared" si="24"/>
        <v>5</v>
      </c>
      <c r="U456" s="6">
        <f>T456</f>
        <v>5</v>
      </c>
      <c r="V456" s="3"/>
      <c r="W456" s="25"/>
      <c r="X456" s="5"/>
      <c r="Y456" s="3"/>
      <c r="Z456" s="3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</row>
    <row r="457" spans="1:45" ht="15">
      <c r="A457" s="13" t="s">
        <v>35</v>
      </c>
      <c r="B457" s="90">
        <v>30</v>
      </c>
      <c r="C457" s="6">
        <v>103.3</v>
      </c>
      <c r="D457" s="14"/>
      <c r="E457" s="6"/>
      <c r="F457" s="6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8"/>
      <c r="T457" s="44">
        <f t="shared" si="24"/>
        <v>103.3</v>
      </c>
      <c r="U457" s="6">
        <f>T457</f>
        <v>103.3</v>
      </c>
      <c r="V457" s="3"/>
      <c r="W457" s="25"/>
      <c r="X457" s="5"/>
      <c r="Y457" s="3"/>
      <c r="Z457" s="3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</row>
    <row r="458" spans="1:45" ht="15">
      <c r="A458" s="13" t="s">
        <v>36</v>
      </c>
      <c r="B458" s="90">
        <v>6</v>
      </c>
      <c r="C458" s="6"/>
      <c r="D458" s="14"/>
      <c r="E458" s="6"/>
      <c r="F458" s="6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8"/>
      <c r="T458" s="44">
        <f t="shared" si="24"/>
        <v>0</v>
      </c>
      <c r="U458" s="6">
        <f>T458</f>
        <v>0</v>
      </c>
      <c r="V458" s="3"/>
      <c r="W458" s="25"/>
      <c r="X458" s="5"/>
      <c r="Y458" s="3"/>
      <c r="Z458" s="3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</row>
    <row r="459" spans="1:45" ht="15">
      <c r="A459" s="13" t="s">
        <v>37</v>
      </c>
      <c r="B459" s="90">
        <v>24</v>
      </c>
      <c r="C459" s="6">
        <v>15</v>
      </c>
      <c r="D459" s="14"/>
      <c r="E459" s="6"/>
      <c r="F459" s="6"/>
      <c r="G459" s="8"/>
      <c r="H459" s="6"/>
      <c r="I459" s="6"/>
      <c r="J459" s="6">
        <v>5.4</v>
      </c>
      <c r="K459" s="6"/>
      <c r="L459" s="6"/>
      <c r="M459" s="6"/>
      <c r="N459" s="6"/>
      <c r="O459" s="6"/>
      <c r="P459" s="6"/>
      <c r="Q459" s="6"/>
      <c r="R459" s="56"/>
      <c r="S459" s="8"/>
      <c r="T459" s="44">
        <f t="shared" si="24"/>
        <v>20.4</v>
      </c>
      <c r="U459" s="6">
        <f>T459</f>
        <v>20.4</v>
      </c>
      <c r="V459" s="47"/>
      <c r="W459" s="25"/>
      <c r="X459" s="5"/>
      <c r="Y459" s="3"/>
      <c r="Z459" s="3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</row>
    <row r="460" spans="1:45" ht="15">
      <c r="A460" s="13" t="s">
        <v>38</v>
      </c>
      <c r="B460" s="90">
        <v>9</v>
      </c>
      <c r="C460" s="6"/>
      <c r="D460" s="14"/>
      <c r="E460" s="6"/>
      <c r="F460" s="6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8"/>
      <c r="T460" s="44">
        <f t="shared" si="24"/>
        <v>0</v>
      </c>
      <c r="U460" s="6">
        <f>T460</f>
        <v>0</v>
      </c>
      <c r="V460" s="3"/>
      <c r="W460" s="25"/>
      <c r="X460" s="5"/>
      <c r="Y460" s="3"/>
      <c r="Z460" s="3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</row>
    <row r="461" spans="1:45" ht="15">
      <c r="A461" s="13" t="s">
        <v>39</v>
      </c>
      <c r="B461" s="90">
        <v>27</v>
      </c>
      <c r="C461" s="6"/>
      <c r="D461" s="14"/>
      <c r="E461" s="6"/>
      <c r="F461" s="6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8"/>
      <c r="T461" s="44">
        <f t="shared" si="24"/>
        <v>0</v>
      </c>
      <c r="U461" s="6">
        <f>T461+T462+T463+T464+T465+T466+T467+T468+T469+T470+T471</f>
        <v>0</v>
      </c>
      <c r="V461" s="3"/>
      <c r="W461" s="25"/>
      <c r="X461" s="5"/>
      <c r="Y461" s="3"/>
      <c r="Z461" s="3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</row>
    <row r="462" spans="1:45" ht="15">
      <c r="A462" s="13" t="s">
        <v>40</v>
      </c>
      <c r="B462" s="90"/>
      <c r="C462" s="6"/>
      <c r="D462" s="14"/>
      <c r="E462" s="6"/>
      <c r="F462" s="6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8"/>
      <c r="T462" s="44">
        <f t="shared" si="24"/>
        <v>0</v>
      </c>
      <c r="U462" s="6"/>
      <c r="V462" s="3"/>
      <c r="W462" s="25"/>
      <c r="X462" s="5"/>
      <c r="Y462" s="3"/>
      <c r="Z462" s="3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</row>
    <row r="463" spans="1:45" ht="15">
      <c r="A463" s="13" t="s">
        <v>41</v>
      </c>
      <c r="B463" s="90"/>
      <c r="C463" s="6"/>
      <c r="D463" s="14"/>
      <c r="E463" s="6"/>
      <c r="F463" s="6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8"/>
      <c r="T463" s="44">
        <f t="shared" si="24"/>
        <v>0</v>
      </c>
      <c r="U463" s="6"/>
      <c r="V463" s="3"/>
      <c r="W463" s="25"/>
      <c r="X463" s="5"/>
      <c r="Y463" s="3"/>
      <c r="Z463" s="3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</row>
    <row r="464" spans="1:45" ht="15">
      <c r="A464" s="13" t="s">
        <v>42</v>
      </c>
      <c r="B464" s="90"/>
      <c r="C464" s="6"/>
      <c r="D464" s="14"/>
      <c r="E464" s="6"/>
      <c r="F464" s="6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8"/>
      <c r="T464" s="44">
        <f t="shared" si="24"/>
        <v>0</v>
      </c>
      <c r="U464" s="6"/>
      <c r="V464" s="3"/>
      <c r="W464" s="25"/>
      <c r="X464" s="5"/>
      <c r="Y464" s="3"/>
      <c r="Z464" s="3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</row>
    <row r="465" spans="1:45" ht="15">
      <c r="A465" s="13" t="s">
        <v>43</v>
      </c>
      <c r="B465" s="90"/>
      <c r="C465" s="6"/>
      <c r="D465" s="14"/>
      <c r="E465" s="6"/>
      <c r="F465" s="6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8"/>
      <c r="T465" s="44">
        <f t="shared" si="24"/>
        <v>0</v>
      </c>
      <c r="U465" s="6"/>
      <c r="V465" s="3"/>
      <c r="W465" s="25"/>
      <c r="X465" s="5"/>
      <c r="Y465" s="3"/>
      <c r="Z465" s="3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</row>
    <row r="466" spans="1:45" ht="15">
      <c r="A466" s="13" t="s">
        <v>44</v>
      </c>
      <c r="B466" s="90"/>
      <c r="C466" s="6"/>
      <c r="D466" s="14"/>
      <c r="E466" s="6"/>
      <c r="F466" s="6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8"/>
      <c r="T466" s="44">
        <f t="shared" si="24"/>
        <v>0</v>
      </c>
      <c r="U466" s="6"/>
      <c r="V466" s="3"/>
      <c r="W466" s="25"/>
      <c r="X466" s="5"/>
      <c r="Y466" s="3"/>
      <c r="Z466" s="3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</row>
    <row r="467" spans="1:45" ht="15">
      <c r="A467" s="13" t="s">
        <v>45</v>
      </c>
      <c r="B467" s="90"/>
      <c r="C467" s="6"/>
      <c r="D467" s="14"/>
      <c r="E467" s="6"/>
      <c r="F467" s="6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8"/>
      <c r="T467" s="44">
        <f t="shared" si="24"/>
        <v>0</v>
      </c>
      <c r="U467" s="6"/>
      <c r="V467" s="3"/>
      <c r="W467" s="25"/>
      <c r="X467" s="5"/>
      <c r="Y467" s="3"/>
      <c r="Z467" s="3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</row>
    <row r="468" spans="1:45" ht="15">
      <c r="A468" s="13" t="s">
        <v>46</v>
      </c>
      <c r="B468" s="90"/>
      <c r="C468" s="6"/>
      <c r="D468" s="14"/>
      <c r="E468" s="6"/>
      <c r="F468" s="6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8"/>
      <c r="T468" s="44">
        <f t="shared" si="24"/>
        <v>0</v>
      </c>
      <c r="U468" s="6"/>
      <c r="V468" s="3"/>
      <c r="W468" s="25"/>
      <c r="X468" s="5"/>
      <c r="Y468" s="3"/>
      <c r="Z468" s="3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</row>
    <row r="469" spans="1:45" ht="15">
      <c r="A469" s="13" t="s">
        <v>47</v>
      </c>
      <c r="B469" s="90"/>
      <c r="C469" s="6"/>
      <c r="D469" s="14"/>
      <c r="E469" s="6"/>
      <c r="F469" s="6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8"/>
      <c r="T469" s="44">
        <f t="shared" si="24"/>
        <v>0</v>
      </c>
      <c r="U469" s="6"/>
      <c r="V469" s="3"/>
      <c r="W469" s="25"/>
      <c r="X469" s="5"/>
      <c r="Y469" s="3"/>
      <c r="Z469" s="3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</row>
    <row r="470" spans="1:45" ht="15">
      <c r="A470" s="13" t="s">
        <v>48</v>
      </c>
      <c r="B470" s="90"/>
      <c r="C470" s="6"/>
      <c r="D470" s="14"/>
      <c r="E470" s="6"/>
      <c r="F470" s="6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8"/>
      <c r="T470" s="44">
        <f t="shared" si="24"/>
        <v>0</v>
      </c>
      <c r="U470" s="6"/>
      <c r="V470" s="3"/>
      <c r="W470" s="25"/>
      <c r="X470" s="5"/>
      <c r="Y470" s="3"/>
      <c r="Z470" s="3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</row>
    <row r="471" spans="1:45" ht="15">
      <c r="A471" s="13" t="s">
        <v>49</v>
      </c>
      <c r="B471" s="90"/>
      <c r="C471" s="6"/>
      <c r="D471" s="14"/>
      <c r="E471" s="6"/>
      <c r="F471" s="6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8"/>
      <c r="T471" s="44">
        <f t="shared" si="24"/>
        <v>0</v>
      </c>
      <c r="U471" s="6"/>
      <c r="V471" s="3"/>
      <c r="W471" s="25"/>
      <c r="X471" s="5"/>
      <c r="Y471" s="3"/>
      <c r="Z471" s="3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</row>
    <row r="472" spans="1:45" ht="15">
      <c r="A472" s="13" t="s">
        <v>50</v>
      </c>
      <c r="B472" s="90">
        <v>9</v>
      </c>
      <c r="C472" s="6"/>
      <c r="D472" s="14"/>
      <c r="E472" s="6"/>
      <c r="F472" s="6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8"/>
      <c r="T472" s="44">
        <f t="shared" si="24"/>
        <v>0</v>
      </c>
      <c r="U472" s="6">
        <f>T472</f>
        <v>0</v>
      </c>
      <c r="V472" s="3"/>
      <c r="W472" s="25"/>
      <c r="X472" s="5"/>
      <c r="Y472" s="3"/>
      <c r="Z472" s="3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</row>
    <row r="473" spans="1:45" ht="15">
      <c r="A473" s="13" t="s">
        <v>51</v>
      </c>
      <c r="B473" s="90">
        <v>24</v>
      </c>
      <c r="C473" s="6">
        <v>12</v>
      </c>
      <c r="D473" s="14">
        <v>15</v>
      </c>
      <c r="E473" s="6"/>
      <c r="F473" s="6"/>
      <c r="G473" s="8"/>
      <c r="H473" s="6"/>
      <c r="I473" s="6"/>
      <c r="J473" s="6"/>
      <c r="K473" s="6"/>
      <c r="L473" s="6">
        <v>20</v>
      </c>
      <c r="M473" s="6"/>
      <c r="N473" s="6"/>
      <c r="O473" s="6"/>
      <c r="P473" s="6"/>
      <c r="Q473" s="6"/>
      <c r="R473" s="6"/>
      <c r="S473" s="8"/>
      <c r="T473" s="44">
        <f t="shared" si="24"/>
        <v>47</v>
      </c>
      <c r="U473" s="6">
        <f>T473</f>
        <v>47</v>
      </c>
      <c r="V473" s="3"/>
      <c r="W473" s="25"/>
      <c r="X473" s="5"/>
      <c r="Y473" s="3"/>
      <c r="Z473" s="3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</row>
    <row r="474" spans="1:45" ht="15">
      <c r="A474" s="13" t="s">
        <v>52</v>
      </c>
      <c r="B474" s="90">
        <v>6</v>
      </c>
      <c r="C474" s="6"/>
      <c r="D474" s="14"/>
      <c r="E474" s="6"/>
      <c r="F474" s="6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6"/>
      <c r="S474" s="8"/>
      <c r="T474" s="44">
        <f t="shared" si="24"/>
        <v>0</v>
      </c>
      <c r="U474" s="6">
        <f>T474+T475</f>
        <v>0</v>
      </c>
      <c r="V474" s="47"/>
      <c r="W474" s="25"/>
      <c r="X474" s="5"/>
      <c r="Y474" s="3"/>
      <c r="Z474" s="3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</row>
    <row r="475" spans="1:45" ht="15">
      <c r="A475" s="13" t="s">
        <v>53</v>
      </c>
      <c r="B475" s="90"/>
      <c r="C475" s="6"/>
      <c r="D475" s="14"/>
      <c r="E475" s="6"/>
      <c r="F475" s="6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8"/>
      <c r="T475" s="44">
        <f t="shared" si="24"/>
        <v>0</v>
      </c>
      <c r="U475" s="6"/>
      <c r="V475" s="3"/>
      <c r="W475" s="25"/>
      <c r="X475" s="5"/>
      <c r="Y475" s="3"/>
      <c r="Z475" s="3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</row>
    <row r="476" spans="1:45" ht="15">
      <c r="A476" s="13" t="s">
        <v>14</v>
      </c>
      <c r="B476" s="90">
        <v>120</v>
      </c>
      <c r="C476" s="6">
        <v>57</v>
      </c>
      <c r="D476" s="14"/>
      <c r="E476" s="6"/>
      <c r="F476" s="6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8"/>
      <c r="T476" s="44">
        <f t="shared" si="24"/>
        <v>57</v>
      </c>
      <c r="U476" s="6">
        <f>T476</f>
        <v>57</v>
      </c>
      <c r="V476" s="3"/>
      <c r="W476" s="25"/>
      <c r="X476" s="5"/>
      <c r="Y476" s="3"/>
      <c r="Z476" s="3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</row>
    <row r="477" spans="1:45" ht="15">
      <c r="A477" s="13" t="s">
        <v>54</v>
      </c>
      <c r="B477" s="90">
        <v>9</v>
      </c>
      <c r="C477" s="6"/>
      <c r="D477" s="14"/>
      <c r="E477" s="6"/>
      <c r="F477" s="6"/>
      <c r="G477" s="8"/>
      <c r="H477" s="6"/>
      <c r="I477" s="6"/>
      <c r="J477" s="6"/>
      <c r="K477" s="6"/>
      <c r="L477" s="6">
        <v>20</v>
      </c>
      <c r="M477" s="6"/>
      <c r="N477" s="6"/>
      <c r="O477" s="6"/>
      <c r="P477" s="6"/>
      <c r="Q477" s="6"/>
      <c r="R477" s="6"/>
      <c r="S477" s="8"/>
      <c r="T477" s="44">
        <f t="shared" si="24"/>
        <v>20</v>
      </c>
      <c r="U477" s="6">
        <f>T477+T478</f>
        <v>20</v>
      </c>
      <c r="V477" s="3"/>
      <c r="W477" s="25"/>
      <c r="X477" s="5"/>
      <c r="Y477" s="3"/>
      <c r="Z477" s="3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</row>
    <row r="478" spans="1:45" ht="15">
      <c r="A478" s="13" t="s">
        <v>55</v>
      </c>
      <c r="B478" s="90"/>
      <c r="C478" s="6"/>
      <c r="D478" s="14"/>
      <c r="E478" s="6"/>
      <c r="F478" s="6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8"/>
      <c r="T478" s="44">
        <f t="shared" si="24"/>
        <v>0</v>
      </c>
      <c r="U478" s="6"/>
      <c r="V478" s="3"/>
      <c r="W478" s="25"/>
      <c r="X478" s="5"/>
      <c r="Y478" s="3"/>
      <c r="Z478" s="3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spans="1:45" ht="15">
      <c r="A479" s="13" t="s">
        <v>56</v>
      </c>
      <c r="B479" s="90">
        <v>120</v>
      </c>
      <c r="C479" s="6"/>
      <c r="D479" s="14"/>
      <c r="E479" s="6"/>
      <c r="F479" s="6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8"/>
      <c r="T479" s="44">
        <f t="shared" si="24"/>
        <v>0</v>
      </c>
      <c r="U479" s="6">
        <f>T479+T480</f>
        <v>0</v>
      </c>
      <c r="V479" s="3"/>
      <c r="W479" s="25"/>
      <c r="X479" s="5"/>
      <c r="Y479" s="3"/>
      <c r="Z479" s="3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</row>
    <row r="480" spans="1:45" ht="15">
      <c r="A480" s="13" t="s">
        <v>57</v>
      </c>
      <c r="B480" s="90"/>
      <c r="C480" s="6"/>
      <c r="D480" s="14"/>
      <c r="E480" s="6"/>
      <c r="F480" s="6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8"/>
      <c r="T480" s="44">
        <f t="shared" si="24"/>
        <v>0</v>
      </c>
      <c r="U480" s="6"/>
      <c r="V480" s="3"/>
      <c r="W480" s="25"/>
      <c r="X480" s="5"/>
      <c r="Y480" s="3"/>
      <c r="Z480" s="3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</row>
    <row r="481" spans="1:45" ht="15">
      <c r="A481" s="13" t="s">
        <v>58</v>
      </c>
      <c r="B481" s="90">
        <v>150</v>
      </c>
      <c r="C481" s="6"/>
      <c r="D481" s="14"/>
      <c r="E481" s="6"/>
      <c r="F481" s="6"/>
      <c r="G481" s="8"/>
      <c r="H481" s="6"/>
      <c r="I481" s="6">
        <v>32</v>
      </c>
      <c r="J481" s="6"/>
      <c r="K481" s="6">
        <v>171</v>
      </c>
      <c r="L481" s="6"/>
      <c r="M481" s="6"/>
      <c r="N481" s="6"/>
      <c r="O481" s="6"/>
      <c r="P481" s="6"/>
      <c r="Q481" s="6"/>
      <c r="R481" s="6"/>
      <c r="S481" s="8"/>
      <c r="T481" s="44">
        <f t="shared" si="24"/>
        <v>203</v>
      </c>
      <c r="U481" s="6">
        <f>T481</f>
        <v>203</v>
      </c>
      <c r="V481" s="3"/>
      <c r="W481" s="25"/>
      <c r="X481" s="5"/>
      <c r="Y481" s="3"/>
      <c r="Z481" s="3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</row>
    <row r="482" spans="1:45" ht="15">
      <c r="A482" s="13" t="s">
        <v>59</v>
      </c>
      <c r="B482" s="90">
        <v>210</v>
      </c>
      <c r="C482" s="6"/>
      <c r="D482" s="14"/>
      <c r="E482" s="6"/>
      <c r="F482" s="6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8"/>
      <c r="T482" s="44">
        <f t="shared" si="24"/>
        <v>0</v>
      </c>
      <c r="U482" s="6">
        <f>T483+T484+T485+T486+T487+T488+T489+T490+T491</f>
        <v>183.1</v>
      </c>
      <c r="V482" s="3"/>
      <c r="W482" s="25"/>
      <c r="X482" s="5"/>
      <c r="Y482" s="3"/>
      <c r="Z482" s="3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</row>
    <row r="483" spans="1:45" ht="15">
      <c r="A483" s="13" t="s">
        <v>60</v>
      </c>
      <c r="B483" s="90"/>
      <c r="C483" s="6"/>
      <c r="D483" s="14"/>
      <c r="E483" s="6"/>
      <c r="F483" s="6"/>
      <c r="G483" s="8"/>
      <c r="H483" s="6"/>
      <c r="I483" s="6">
        <v>50</v>
      </c>
      <c r="J483" s="6"/>
      <c r="K483" s="6"/>
      <c r="L483" s="6"/>
      <c r="M483" s="6"/>
      <c r="N483" s="6"/>
      <c r="O483" s="6"/>
      <c r="P483" s="6"/>
      <c r="Q483" s="6"/>
      <c r="R483" s="6"/>
      <c r="S483" s="8"/>
      <c r="T483" s="44">
        <f t="shared" si="24"/>
        <v>50</v>
      </c>
      <c r="U483" s="6"/>
      <c r="V483" s="3"/>
      <c r="W483" s="25"/>
      <c r="X483" s="5"/>
      <c r="Y483" s="3"/>
      <c r="Z483" s="3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spans="1:45" ht="15">
      <c r="A484" s="13" t="s">
        <v>61</v>
      </c>
      <c r="B484" s="90"/>
      <c r="C484" s="6"/>
      <c r="D484" s="14"/>
      <c r="E484" s="6"/>
      <c r="F484" s="6"/>
      <c r="G484" s="8"/>
      <c r="H484" s="6">
        <v>3.6</v>
      </c>
      <c r="I484" s="6">
        <v>9.6</v>
      </c>
      <c r="J484" s="6">
        <v>33.2</v>
      </c>
      <c r="K484" s="6"/>
      <c r="L484" s="6"/>
      <c r="M484" s="6"/>
      <c r="N484" s="6"/>
      <c r="O484" s="6"/>
      <c r="P484" s="6"/>
      <c r="Q484" s="6"/>
      <c r="R484" s="6"/>
      <c r="S484" s="8"/>
      <c r="T484" s="44">
        <f t="shared" si="24"/>
        <v>46.400000000000006</v>
      </c>
      <c r="U484" s="6"/>
      <c r="V484" s="3"/>
      <c r="W484" s="25"/>
      <c r="X484" s="5"/>
      <c r="Y484" s="3"/>
      <c r="Z484" s="3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</row>
    <row r="485" spans="1:45" ht="15">
      <c r="A485" s="13" t="s">
        <v>62</v>
      </c>
      <c r="B485" s="90"/>
      <c r="C485" s="6"/>
      <c r="D485" s="14"/>
      <c r="E485" s="6"/>
      <c r="F485" s="6"/>
      <c r="G485" s="8"/>
      <c r="H485" s="6"/>
      <c r="I485" s="6">
        <v>10</v>
      </c>
      <c r="J485" s="6"/>
      <c r="K485" s="6"/>
      <c r="L485" s="6"/>
      <c r="M485" s="6"/>
      <c r="N485" s="6"/>
      <c r="O485" s="6"/>
      <c r="P485" s="6"/>
      <c r="Q485" s="6"/>
      <c r="R485" s="6"/>
      <c r="S485" s="8"/>
      <c r="T485" s="44">
        <f t="shared" si="24"/>
        <v>10</v>
      </c>
      <c r="U485" s="6"/>
      <c r="V485" s="3"/>
      <c r="W485" s="25"/>
      <c r="X485" s="5"/>
      <c r="Y485" s="3"/>
      <c r="Z485" s="3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</row>
    <row r="486" spans="1:45" ht="15">
      <c r="A486" s="13" t="s">
        <v>63</v>
      </c>
      <c r="B486" s="90"/>
      <c r="C486" s="6"/>
      <c r="D486" s="14"/>
      <c r="E486" s="6"/>
      <c r="F486" s="6"/>
      <c r="G486" s="8"/>
      <c r="H486" s="6">
        <v>45.3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8"/>
      <c r="T486" s="44">
        <f t="shared" si="24"/>
        <v>45.3</v>
      </c>
      <c r="U486" s="6"/>
      <c r="V486" s="3"/>
      <c r="W486" s="25"/>
      <c r="X486" s="5"/>
      <c r="Y486" s="3"/>
      <c r="Z486" s="3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</row>
    <row r="487" spans="1:45" ht="15">
      <c r="A487" s="13" t="s">
        <v>64</v>
      </c>
      <c r="B487" s="90"/>
      <c r="C487" s="6"/>
      <c r="D487" s="14"/>
      <c r="E487" s="6"/>
      <c r="F487" s="6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8"/>
      <c r="T487" s="44">
        <f t="shared" si="24"/>
        <v>0</v>
      </c>
      <c r="U487" s="6"/>
      <c r="V487" s="3"/>
      <c r="W487" s="25"/>
      <c r="X487" s="5"/>
      <c r="Y487" s="3"/>
      <c r="Z487" s="3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</row>
    <row r="488" spans="1:45" ht="15">
      <c r="A488" s="13" t="s">
        <v>65</v>
      </c>
      <c r="B488" s="90"/>
      <c r="C488" s="6"/>
      <c r="D488" s="14"/>
      <c r="E488" s="6"/>
      <c r="F488" s="6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8"/>
      <c r="T488" s="44">
        <f t="shared" si="24"/>
        <v>0</v>
      </c>
      <c r="U488" s="6"/>
      <c r="V488" s="3"/>
      <c r="W488" s="25"/>
      <c r="X488" s="5"/>
      <c r="Y488" s="3"/>
      <c r="Z488" s="3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</row>
    <row r="489" spans="1:45" ht="15">
      <c r="A489" s="13" t="s">
        <v>66</v>
      </c>
      <c r="B489" s="90"/>
      <c r="C489" s="6"/>
      <c r="D489" s="14"/>
      <c r="E489" s="6"/>
      <c r="F489" s="6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8"/>
      <c r="T489" s="44">
        <f t="shared" si="24"/>
        <v>0</v>
      </c>
      <c r="U489" s="6"/>
      <c r="V489" s="3"/>
      <c r="W489" s="25"/>
      <c r="X489" s="5"/>
      <c r="Y489" s="3"/>
      <c r="Z489" s="3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</row>
    <row r="490" spans="1:45" ht="15">
      <c r="A490" s="13" t="s">
        <v>67</v>
      </c>
      <c r="B490" s="90"/>
      <c r="C490" s="6"/>
      <c r="D490" s="14"/>
      <c r="E490" s="6"/>
      <c r="F490" s="6"/>
      <c r="G490" s="8"/>
      <c r="H490" s="6">
        <v>31.4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8"/>
      <c r="T490" s="44">
        <f t="shared" si="24"/>
        <v>31.4</v>
      </c>
      <c r="U490" s="6"/>
      <c r="V490" s="3"/>
      <c r="W490" s="25"/>
      <c r="X490" s="5"/>
      <c r="Y490" s="3"/>
      <c r="Z490" s="3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</row>
    <row r="491" spans="1:45" ht="15">
      <c r="A491" s="13" t="s">
        <v>68</v>
      </c>
      <c r="B491" s="90"/>
      <c r="C491" s="6"/>
      <c r="D491" s="14"/>
      <c r="E491" s="6"/>
      <c r="F491" s="6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8"/>
      <c r="T491" s="44">
        <f t="shared" si="24"/>
        <v>0</v>
      </c>
      <c r="U491" s="6"/>
      <c r="V491" s="3"/>
      <c r="W491" s="25"/>
      <c r="X491" s="5"/>
      <c r="Y491" s="3"/>
      <c r="Z491" s="3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</row>
    <row r="492" spans="1:45" ht="15">
      <c r="A492" s="13" t="s">
        <v>11</v>
      </c>
      <c r="B492" s="90">
        <v>90</v>
      </c>
      <c r="C492" s="6"/>
      <c r="D492" s="14"/>
      <c r="E492" s="6">
        <v>60</v>
      </c>
      <c r="F492" s="6"/>
      <c r="G492" s="8"/>
      <c r="H492" s="6"/>
      <c r="I492" s="6"/>
      <c r="J492" s="6">
        <v>8.6</v>
      </c>
      <c r="K492" s="6"/>
      <c r="L492" s="6"/>
      <c r="M492" s="6"/>
      <c r="N492" s="6"/>
      <c r="O492" s="6">
        <v>30</v>
      </c>
      <c r="P492" s="6"/>
      <c r="Q492" s="6"/>
      <c r="R492" s="6"/>
      <c r="S492" s="8"/>
      <c r="T492" s="44">
        <f t="shared" si="24"/>
        <v>98.6</v>
      </c>
      <c r="U492" s="6">
        <f>T492</f>
        <v>98.6</v>
      </c>
      <c r="V492" s="3"/>
      <c r="W492" s="25"/>
      <c r="X492" s="5"/>
      <c r="Y492" s="3"/>
      <c r="Z492" s="3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</row>
    <row r="493" spans="1:45" ht="15">
      <c r="A493" s="13" t="s">
        <v>10</v>
      </c>
      <c r="B493" s="90">
        <v>48</v>
      </c>
      <c r="C493" s="6"/>
      <c r="D493" s="14"/>
      <c r="E493" s="6"/>
      <c r="F493" s="6"/>
      <c r="G493" s="8"/>
      <c r="H493" s="6"/>
      <c r="I493" s="6"/>
      <c r="J493" s="6"/>
      <c r="K493" s="6"/>
      <c r="L493" s="6"/>
      <c r="M493" s="6">
        <v>45</v>
      </c>
      <c r="N493" s="6"/>
      <c r="O493" s="6"/>
      <c r="P493" s="6"/>
      <c r="Q493" s="6"/>
      <c r="R493" s="6"/>
      <c r="S493" s="8"/>
      <c r="T493" s="44">
        <f t="shared" si="24"/>
        <v>45</v>
      </c>
      <c r="U493" s="6">
        <f aca="true" t="shared" si="25" ref="U493:U498">T493</f>
        <v>45</v>
      </c>
      <c r="V493" s="3"/>
      <c r="W493" s="25"/>
      <c r="X493" s="5"/>
      <c r="Y493" s="3"/>
      <c r="Z493" s="3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</row>
    <row r="494" spans="1:45" ht="15">
      <c r="A494" s="13" t="s">
        <v>69</v>
      </c>
      <c r="B494" s="90">
        <v>0.24</v>
      </c>
      <c r="C494" s="6"/>
      <c r="D494" s="14">
        <v>0.4</v>
      </c>
      <c r="E494" s="6"/>
      <c r="F494" s="6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8"/>
      <c r="T494" s="44">
        <f t="shared" si="24"/>
        <v>0.4</v>
      </c>
      <c r="U494" s="6">
        <f t="shared" si="25"/>
        <v>0.4</v>
      </c>
      <c r="V494" s="3"/>
      <c r="W494" s="25"/>
      <c r="X494" s="5"/>
      <c r="Y494" s="3"/>
      <c r="Z494" s="3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</row>
    <row r="495" spans="1:45" ht="15">
      <c r="A495" s="13" t="s">
        <v>70</v>
      </c>
      <c r="B495" s="90">
        <v>0.72</v>
      </c>
      <c r="C495" s="24"/>
      <c r="D495" s="48"/>
      <c r="E495" s="24"/>
      <c r="F495" s="24"/>
      <c r="G495" s="8"/>
      <c r="H495" s="24"/>
      <c r="I495" s="24"/>
      <c r="J495" s="24"/>
      <c r="K495" s="24"/>
      <c r="L495" s="24"/>
      <c r="M495" s="24"/>
      <c r="N495" s="6"/>
      <c r="O495" s="24"/>
      <c r="P495" s="6"/>
      <c r="Q495" s="24"/>
      <c r="R495" s="6"/>
      <c r="S495" s="8"/>
      <c r="T495" s="44">
        <f t="shared" si="24"/>
        <v>0</v>
      </c>
      <c r="U495" s="24">
        <f t="shared" si="25"/>
        <v>0</v>
      </c>
      <c r="V495" s="3"/>
      <c r="W495" s="25"/>
      <c r="X495" s="5"/>
      <c r="Y495" s="4"/>
      <c r="Z495" s="4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</row>
    <row r="496" spans="1:45" ht="15">
      <c r="A496" s="13" t="s">
        <v>71</v>
      </c>
      <c r="B496" s="91">
        <v>0.6</v>
      </c>
      <c r="C496" s="24"/>
      <c r="D496" s="48"/>
      <c r="E496" s="24"/>
      <c r="F496" s="24"/>
      <c r="G496" s="8"/>
      <c r="H496" s="24"/>
      <c r="I496" s="24"/>
      <c r="J496" s="24"/>
      <c r="K496" s="24"/>
      <c r="L496" s="24"/>
      <c r="M496" s="24"/>
      <c r="N496" s="6"/>
      <c r="O496" s="24"/>
      <c r="P496" s="6"/>
      <c r="Q496" s="24"/>
      <c r="R496" s="6"/>
      <c r="S496" s="8"/>
      <c r="T496" s="44">
        <f t="shared" si="24"/>
        <v>0</v>
      </c>
      <c r="U496" s="24">
        <f t="shared" si="25"/>
        <v>0</v>
      </c>
      <c r="V496" s="3"/>
      <c r="W496" s="25"/>
      <c r="X496" s="5"/>
      <c r="Y496" s="4"/>
      <c r="Z496" s="4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spans="1:45" ht="15">
      <c r="A497" s="13" t="s">
        <v>72</v>
      </c>
      <c r="B497" s="6"/>
      <c r="C497" s="6">
        <v>6</v>
      </c>
      <c r="D497" s="14"/>
      <c r="E497" s="6"/>
      <c r="F497" s="6"/>
      <c r="G497" s="8"/>
      <c r="H497" s="6"/>
      <c r="I497" s="6"/>
      <c r="J497" s="6">
        <v>6.5</v>
      </c>
      <c r="K497" s="6"/>
      <c r="L497" s="6"/>
      <c r="M497" s="6"/>
      <c r="N497" s="6"/>
      <c r="O497" s="6"/>
      <c r="P497" s="6"/>
      <c r="Q497" s="6"/>
      <c r="R497" s="6"/>
      <c r="S497" s="8"/>
      <c r="T497" s="44">
        <f t="shared" si="24"/>
        <v>12.5</v>
      </c>
      <c r="U497" s="6">
        <f t="shared" si="25"/>
        <v>12.5</v>
      </c>
      <c r="V497" s="3"/>
      <c r="W497" s="25"/>
      <c r="X497" s="5"/>
      <c r="Y497" s="3"/>
      <c r="Z497" s="3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</row>
    <row r="498" spans="1:45" ht="15">
      <c r="A498" s="51" t="s">
        <v>73</v>
      </c>
      <c r="B498" s="90"/>
      <c r="C498" s="6"/>
      <c r="D498" s="14"/>
      <c r="E498" s="6"/>
      <c r="F498" s="6"/>
      <c r="G498" s="8"/>
      <c r="H498" s="6"/>
      <c r="I498" s="6"/>
      <c r="J498" s="6"/>
      <c r="K498" s="6"/>
      <c r="L498" s="6">
        <v>0.2</v>
      </c>
      <c r="M498" s="6"/>
      <c r="N498" s="6"/>
      <c r="O498" s="6"/>
      <c r="P498" s="6"/>
      <c r="Q498" s="6"/>
      <c r="R498" s="6"/>
      <c r="S498" s="8"/>
      <c r="T498" s="44">
        <f t="shared" si="24"/>
        <v>0.2</v>
      </c>
      <c r="U498" s="6">
        <f t="shared" si="25"/>
        <v>0.2</v>
      </c>
      <c r="V498" s="3"/>
      <c r="W498" s="25"/>
      <c r="X498" s="5"/>
      <c r="Y498" s="3"/>
      <c r="Z498" s="3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</row>
    <row r="499" spans="1:45" ht="15">
      <c r="A499" s="52" t="s">
        <v>74</v>
      </c>
      <c r="B499" s="8"/>
      <c r="C499" s="8"/>
      <c r="D499" s="54"/>
      <c r="E499" s="8"/>
      <c r="F499" s="8"/>
      <c r="G499" s="8"/>
      <c r="H499" s="8"/>
      <c r="I499" s="8"/>
      <c r="J499" s="8"/>
      <c r="K499" s="8"/>
      <c r="L499" s="8">
        <v>9</v>
      </c>
      <c r="M499" s="8"/>
      <c r="N499" s="8"/>
      <c r="O499" s="8"/>
      <c r="P499" s="8"/>
      <c r="Q499" s="8"/>
      <c r="R499" s="8"/>
      <c r="S499" s="8"/>
      <c r="T499" s="44">
        <f t="shared" si="24"/>
        <v>9</v>
      </c>
      <c r="U499" s="8"/>
      <c r="W499" s="2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</row>
    <row r="500" spans="1:45" ht="15">
      <c r="A500" s="13"/>
      <c r="B500" s="35"/>
      <c r="C500" s="6"/>
      <c r="D500" s="14"/>
      <c r="E500" s="6"/>
      <c r="F500" s="6"/>
      <c r="G500" s="6"/>
      <c r="H500" s="6"/>
      <c r="I500" s="6"/>
      <c r="J500" s="6"/>
      <c r="K500" s="35"/>
      <c r="L500" s="6"/>
      <c r="M500" s="6"/>
      <c r="N500" s="6"/>
      <c r="O500" s="9"/>
      <c r="P500" s="6"/>
      <c r="Q500" s="6"/>
      <c r="R500" s="6"/>
      <c r="S500" s="9"/>
      <c r="T500" s="44"/>
      <c r="U500" s="6"/>
      <c r="W500" s="25"/>
      <c r="X500" s="5"/>
      <c r="Y500" s="3"/>
      <c r="Z500" s="3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</row>
    <row r="501" spans="1:45" ht="15">
      <c r="A501" s="51" t="s">
        <v>111</v>
      </c>
      <c r="B501" s="8">
        <v>3</v>
      </c>
      <c r="C501" s="6"/>
      <c r="D501" s="14"/>
      <c r="E501" s="6"/>
      <c r="F501" s="6"/>
      <c r="G501" s="6"/>
      <c r="H501" s="6"/>
      <c r="I501" s="6"/>
      <c r="J501" s="6"/>
      <c r="K501" s="8"/>
      <c r="L501" s="6"/>
      <c r="M501" s="6"/>
      <c r="N501" s="6"/>
      <c r="O501" s="9"/>
      <c r="P501" s="6"/>
      <c r="Q501" s="6"/>
      <c r="R501" s="6"/>
      <c r="S501" s="9"/>
      <c r="T501" s="44">
        <v>3</v>
      </c>
      <c r="U501" s="6"/>
      <c r="W501" s="25"/>
      <c r="X501" s="5"/>
      <c r="Y501" s="3"/>
      <c r="Z501" s="3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</row>
    <row r="502" spans="1:45" ht="12.75">
      <c r="A502" s="8" t="s">
        <v>112</v>
      </c>
      <c r="B502" s="8"/>
      <c r="C502" s="8"/>
      <c r="D502" s="54"/>
      <c r="E502" s="54"/>
      <c r="F502" s="54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41"/>
      <c r="T502" s="57"/>
      <c r="U502" s="8"/>
      <c r="W502" s="2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</row>
    <row r="503" spans="3:45" ht="12.75">
      <c r="C503" s="30" t="s">
        <v>75</v>
      </c>
      <c r="H503" s="64" t="s">
        <v>0</v>
      </c>
      <c r="M503" s="5"/>
      <c r="N503" s="5"/>
      <c r="R503" s="5"/>
      <c r="S503" s="5"/>
      <c r="U503" s="8"/>
      <c r="W503" s="2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</row>
    <row r="504" spans="1:45" ht="141.75" customHeight="1">
      <c r="A504" s="34">
        <v>9</v>
      </c>
      <c r="B504" s="35" t="s">
        <v>2</v>
      </c>
      <c r="C504" s="35" t="s">
        <v>179</v>
      </c>
      <c r="D504" s="7" t="s">
        <v>5</v>
      </c>
      <c r="E504" s="35" t="s">
        <v>15</v>
      </c>
      <c r="F504" s="35" t="s">
        <v>125</v>
      </c>
      <c r="G504" s="35" t="s">
        <v>14</v>
      </c>
      <c r="H504" s="35" t="s">
        <v>84</v>
      </c>
      <c r="I504" s="35" t="s">
        <v>102</v>
      </c>
      <c r="J504" s="36" t="s">
        <v>136</v>
      </c>
      <c r="K504" s="35" t="s">
        <v>180</v>
      </c>
      <c r="L504" s="36" t="s">
        <v>13</v>
      </c>
      <c r="M504" s="35" t="s">
        <v>10</v>
      </c>
      <c r="N504" s="35" t="s">
        <v>12</v>
      </c>
      <c r="O504" s="35"/>
      <c r="P504" s="35"/>
      <c r="Q504" s="35"/>
      <c r="R504" s="35"/>
      <c r="S504" s="36"/>
      <c r="T504" s="37" t="s">
        <v>16</v>
      </c>
      <c r="U504" s="36" t="s">
        <v>17</v>
      </c>
      <c r="V504" s="38"/>
      <c r="W504" s="2"/>
      <c r="X504" s="5"/>
      <c r="Y504" s="2"/>
      <c r="Z504" s="2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</row>
    <row r="505" spans="1:45" ht="15">
      <c r="A505" s="42" t="s">
        <v>21</v>
      </c>
      <c r="B505" s="6"/>
      <c r="C505" s="6">
        <v>150</v>
      </c>
      <c r="D505" s="14">
        <v>200</v>
      </c>
      <c r="E505" s="6" t="s">
        <v>22</v>
      </c>
      <c r="F505" s="6" t="s">
        <v>156</v>
      </c>
      <c r="G505" s="6">
        <v>100</v>
      </c>
      <c r="H505" s="6">
        <v>60</v>
      </c>
      <c r="I505" s="6">
        <v>200</v>
      </c>
      <c r="J505" s="65" t="s">
        <v>133</v>
      </c>
      <c r="K505" s="6">
        <v>150</v>
      </c>
      <c r="L505" s="6">
        <v>200</v>
      </c>
      <c r="M505" s="6">
        <v>50</v>
      </c>
      <c r="N505" s="6" t="s">
        <v>22</v>
      </c>
      <c r="O505" s="6"/>
      <c r="P505" s="6"/>
      <c r="Q505" s="6"/>
      <c r="R505" s="6"/>
      <c r="S505" s="6"/>
      <c r="T505" s="44"/>
      <c r="U505" s="6"/>
      <c r="V505" s="3"/>
      <c r="W505" s="3"/>
      <c r="X505" s="5"/>
      <c r="Y505" s="3"/>
      <c r="Z505" s="3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</row>
    <row r="506" spans="1:45" ht="15">
      <c r="A506" s="13" t="s">
        <v>23</v>
      </c>
      <c r="B506" s="90">
        <v>46.2</v>
      </c>
      <c r="C506" s="6"/>
      <c r="D506" s="14"/>
      <c r="E506" s="6"/>
      <c r="F506" s="6"/>
      <c r="G506" s="6"/>
      <c r="H506" s="6"/>
      <c r="I506" s="6"/>
      <c r="J506" s="65">
        <v>60.8</v>
      </c>
      <c r="K506" s="6"/>
      <c r="L506" s="6"/>
      <c r="M506" s="6"/>
      <c r="N506" s="6"/>
      <c r="O506" s="6"/>
      <c r="P506" s="6"/>
      <c r="Q506" s="6"/>
      <c r="R506" s="6"/>
      <c r="S506" s="6"/>
      <c r="T506" s="44">
        <f>C506+D506+E506+F506+G506+H506+I506+J506+K506+L506+M506+N506+O506+P506+Q506+R506+S506</f>
        <v>60.8</v>
      </c>
      <c r="U506" s="6">
        <f>T506+T507+T508</f>
        <v>60.8</v>
      </c>
      <c r="V506" s="3"/>
      <c r="W506" s="3"/>
      <c r="X506" s="5"/>
      <c r="Y506" s="3"/>
      <c r="Z506" s="3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</row>
    <row r="507" spans="1:45" ht="15">
      <c r="A507" s="13" t="s">
        <v>24</v>
      </c>
      <c r="B507" s="90"/>
      <c r="C507" s="6"/>
      <c r="D507" s="14"/>
      <c r="E507" s="6"/>
      <c r="F507" s="6"/>
      <c r="G507" s="6"/>
      <c r="H507" s="6"/>
      <c r="I507" s="6"/>
      <c r="J507" s="65"/>
      <c r="K507" s="6"/>
      <c r="L507" s="56"/>
      <c r="M507" s="6"/>
      <c r="N507" s="6"/>
      <c r="O507" s="6"/>
      <c r="P507" s="6"/>
      <c r="Q507" s="6"/>
      <c r="R507" s="6"/>
      <c r="S507" s="56"/>
      <c r="T507" s="44">
        <f aca="true" t="shared" si="26" ref="T507:T562">C507+D507+E507+F507+G507+H507+I507+J507+K507+L507+M507+N507+O507+P507+Q507+R507+S507</f>
        <v>0</v>
      </c>
      <c r="U507" s="6"/>
      <c r="V507" s="47"/>
      <c r="W507" s="3"/>
      <c r="X507" s="5"/>
      <c r="Y507" s="3"/>
      <c r="Z507" s="3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</row>
    <row r="508" spans="1:45" ht="15">
      <c r="A508" s="13" t="s">
        <v>25</v>
      </c>
      <c r="B508" s="90"/>
      <c r="C508" s="6"/>
      <c r="D508" s="14"/>
      <c r="E508" s="6"/>
      <c r="F508" s="6"/>
      <c r="G508" s="6"/>
      <c r="H508" s="6"/>
      <c r="I508" s="6"/>
      <c r="J508" s="65"/>
      <c r="K508" s="6"/>
      <c r="L508" s="56"/>
      <c r="M508" s="6"/>
      <c r="N508" s="6"/>
      <c r="O508" s="6"/>
      <c r="P508" s="6"/>
      <c r="Q508" s="6"/>
      <c r="R508" s="6"/>
      <c r="S508" s="56"/>
      <c r="T508" s="44">
        <f t="shared" si="26"/>
        <v>0</v>
      </c>
      <c r="U508" s="6"/>
      <c r="V508" s="47"/>
      <c r="W508" s="3"/>
      <c r="X508" s="5"/>
      <c r="Y508" s="3"/>
      <c r="Z508" s="3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</row>
    <row r="509" spans="1:45" ht="15">
      <c r="A509" s="13" t="s">
        <v>26</v>
      </c>
      <c r="B509" s="90">
        <v>24</v>
      </c>
      <c r="C509" s="6"/>
      <c r="D509" s="14"/>
      <c r="E509" s="6"/>
      <c r="F509" s="6"/>
      <c r="G509" s="6"/>
      <c r="H509" s="6"/>
      <c r="I509" s="6"/>
      <c r="J509" s="65"/>
      <c r="K509" s="6"/>
      <c r="L509" s="6"/>
      <c r="M509" s="6"/>
      <c r="N509" s="6"/>
      <c r="O509" s="6"/>
      <c r="P509" s="6"/>
      <c r="Q509" s="6"/>
      <c r="R509" s="6"/>
      <c r="S509" s="6"/>
      <c r="T509" s="44">
        <f t="shared" si="26"/>
        <v>0</v>
      </c>
      <c r="U509" s="6">
        <f>T509</f>
        <v>0</v>
      </c>
      <c r="V509" s="3"/>
      <c r="W509" s="3"/>
      <c r="X509" s="5"/>
      <c r="Y509" s="3"/>
      <c r="Z509" s="3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</row>
    <row r="510" spans="1:45" ht="15">
      <c r="A510" s="13" t="s">
        <v>27</v>
      </c>
      <c r="B510" s="90">
        <v>9</v>
      </c>
      <c r="C510" s="6"/>
      <c r="D510" s="14"/>
      <c r="E510" s="6"/>
      <c r="F510" s="6"/>
      <c r="G510" s="6"/>
      <c r="H510" s="6"/>
      <c r="I510" s="6"/>
      <c r="J510" s="65"/>
      <c r="K510" s="6"/>
      <c r="L510" s="56"/>
      <c r="M510" s="6"/>
      <c r="N510" s="6"/>
      <c r="O510" s="6"/>
      <c r="P510" s="6"/>
      <c r="Q510" s="6"/>
      <c r="R510" s="6"/>
      <c r="S510" s="56"/>
      <c r="T510" s="44">
        <f t="shared" si="26"/>
        <v>0</v>
      </c>
      <c r="U510" s="6">
        <f>T510</f>
        <v>0</v>
      </c>
      <c r="V510" s="47"/>
      <c r="W510" s="3"/>
      <c r="X510" s="5"/>
      <c r="Y510" s="3"/>
      <c r="Z510" s="3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</row>
    <row r="511" spans="1:45" ht="15">
      <c r="A511" s="13" t="s">
        <v>28</v>
      </c>
      <c r="B511" s="90">
        <v>36</v>
      </c>
      <c r="C511" s="6">
        <v>96</v>
      </c>
      <c r="D511" s="14"/>
      <c r="E511" s="6"/>
      <c r="F511" s="6"/>
      <c r="G511" s="6"/>
      <c r="H511" s="6"/>
      <c r="I511" s="6"/>
      <c r="J511" s="65"/>
      <c r="K511" s="6"/>
      <c r="L511" s="6"/>
      <c r="M511" s="6"/>
      <c r="N511" s="6"/>
      <c r="O511" s="6"/>
      <c r="P511" s="6"/>
      <c r="Q511" s="6"/>
      <c r="R511" s="6"/>
      <c r="S511" s="6"/>
      <c r="T511" s="44">
        <f t="shared" si="26"/>
        <v>96</v>
      </c>
      <c r="U511" s="6">
        <f>T511+T512</f>
        <v>96</v>
      </c>
      <c r="V511" s="3"/>
      <c r="W511" s="3"/>
      <c r="X511" s="5"/>
      <c r="Y511" s="3"/>
      <c r="Z511" s="3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spans="1:45" ht="15">
      <c r="A512" s="13" t="s">
        <v>29</v>
      </c>
      <c r="B512" s="90"/>
      <c r="C512" s="6"/>
      <c r="D512" s="14"/>
      <c r="E512" s="6"/>
      <c r="F512" s="6"/>
      <c r="G512" s="6"/>
      <c r="H512" s="6"/>
      <c r="I512" s="6"/>
      <c r="J512" s="65"/>
      <c r="K512" s="6"/>
      <c r="L512" s="6"/>
      <c r="M512" s="6"/>
      <c r="N512" s="6"/>
      <c r="O512" s="6"/>
      <c r="P512" s="6"/>
      <c r="Q512" s="6"/>
      <c r="R512" s="6"/>
      <c r="S512" s="6"/>
      <c r="T512" s="44">
        <f t="shared" si="26"/>
        <v>0</v>
      </c>
      <c r="U512" s="6"/>
      <c r="V512" s="3"/>
      <c r="W512" s="3"/>
      <c r="X512" s="5"/>
      <c r="Y512" s="3"/>
      <c r="Z512" s="3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</row>
    <row r="513" spans="1:45" ht="15">
      <c r="A513" s="13" t="s">
        <v>30</v>
      </c>
      <c r="B513" s="90">
        <v>18</v>
      </c>
      <c r="C513" s="6">
        <v>7.1</v>
      </c>
      <c r="D513" s="14"/>
      <c r="E513" s="6"/>
      <c r="F513" s="6"/>
      <c r="G513" s="6"/>
      <c r="H513" s="6"/>
      <c r="I513" s="6"/>
      <c r="J513" s="65">
        <v>4.2</v>
      </c>
      <c r="K513" s="6">
        <v>5.3</v>
      </c>
      <c r="L513" s="6"/>
      <c r="M513" s="6"/>
      <c r="N513" s="6"/>
      <c r="O513" s="6"/>
      <c r="P513" s="6"/>
      <c r="Q513" s="6"/>
      <c r="R513" s="6"/>
      <c r="S513" s="6"/>
      <c r="T513" s="44">
        <f t="shared" si="26"/>
        <v>16.6</v>
      </c>
      <c r="U513" s="6">
        <f>T513</f>
        <v>16.6</v>
      </c>
      <c r="V513" s="3"/>
      <c r="W513" s="3"/>
      <c r="X513" s="5"/>
      <c r="Y513" s="3"/>
      <c r="Z513" s="3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</row>
    <row r="514" spans="1:45" ht="15">
      <c r="A514" s="13" t="s">
        <v>31</v>
      </c>
      <c r="B514" s="90">
        <v>9</v>
      </c>
      <c r="C514" s="6">
        <v>2.8</v>
      </c>
      <c r="D514" s="14"/>
      <c r="E514" s="6"/>
      <c r="F514" s="6"/>
      <c r="G514" s="6"/>
      <c r="H514" s="6"/>
      <c r="I514" s="6">
        <v>3.8</v>
      </c>
      <c r="J514" s="65"/>
      <c r="K514" s="6"/>
      <c r="L514" s="6"/>
      <c r="M514" s="6"/>
      <c r="N514" s="6"/>
      <c r="O514" s="6"/>
      <c r="P514" s="6"/>
      <c r="Q514" s="6"/>
      <c r="R514" s="6"/>
      <c r="S514" s="6"/>
      <c r="T514" s="44">
        <f t="shared" si="26"/>
        <v>6.6</v>
      </c>
      <c r="U514" s="6">
        <f>T514</f>
        <v>6.6</v>
      </c>
      <c r="V514" s="3"/>
      <c r="W514" s="3"/>
      <c r="X514" s="5"/>
      <c r="Y514" s="3"/>
      <c r="Z514" s="3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</row>
    <row r="515" spans="1:45" ht="15">
      <c r="A515" s="13" t="s">
        <v>32</v>
      </c>
      <c r="B515" s="90">
        <v>180</v>
      </c>
      <c r="C515" s="6"/>
      <c r="D515" s="14"/>
      <c r="E515" s="6"/>
      <c r="F515" s="6"/>
      <c r="G515" s="6"/>
      <c r="H515" s="6"/>
      <c r="I515" s="6"/>
      <c r="J515" s="65">
        <v>17.6</v>
      </c>
      <c r="K515" s="6"/>
      <c r="L515" s="6"/>
      <c r="M515" s="6"/>
      <c r="N515" s="6"/>
      <c r="O515" s="6"/>
      <c r="P515" s="6"/>
      <c r="Q515" s="6"/>
      <c r="R515" s="6"/>
      <c r="S515" s="6"/>
      <c r="T515" s="44">
        <f t="shared" si="26"/>
        <v>17.6</v>
      </c>
      <c r="U515" s="6">
        <f>T515+T516</f>
        <v>82.6</v>
      </c>
      <c r="V515" s="3"/>
      <c r="W515" s="3"/>
      <c r="X515" s="5"/>
      <c r="Y515" s="3"/>
      <c r="Z515" s="3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</row>
    <row r="516" spans="1:45" ht="15">
      <c r="A516" s="13" t="s">
        <v>12</v>
      </c>
      <c r="B516" s="90"/>
      <c r="C516" s="6"/>
      <c r="D516" s="14"/>
      <c r="E516" s="6"/>
      <c r="F516" s="6"/>
      <c r="G516" s="6"/>
      <c r="H516" s="6"/>
      <c r="I516" s="6"/>
      <c r="J516" s="65"/>
      <c r="K516" s="6"/>
      <c r="L516" s="6"/>
      <c r="M516" s="6"/>
      <c r="N516" s="6">
        <v>65</v>
      </c>
      <c r="O516" s="6"/>
      <c r="P516" s="6"/>
      <c r="Q516" s="6"/>
      <c r="R516" s="6"/>
      <c r="S516" s="6"/>
      <c r="T516" s="44">
        <f t="shared" si="26"/>
        <v>65</v>
      </c>
      <c r="U516" s="6"/>
      <c r="V516" s="3"/>
      <c r="W516" s="3"/>
      <c r="X516" s="5"/>
      <c r="Y516" s="3"/>
      <c r="Z516" s="3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spans="1:45" ht="15">
      <c r="A517" s="13" t="s">
        <v>33</v>
      </c>
      <c r="B517" s="90">
        <v>90</v>
      </c>
      <c r="C517" s="6"/>
      <c r="D517" s="14"/>
      <c r="E517" s="6"/>
      <c r="F517" s="6"/>
      <c r="G517" s="6"/>
      <c r="H517" s="6"/>
      <c r="I517" s="6"/>
      <c r="J517" s="65"/>
      <c r="K517" s="6"/>
      <c r="L517" s="6"/>
      <c r="M517" s="6"/>
      <c r="N517" s="6"/>
      <c r="O517" s="6"/>
      <c r="P517" s="6"/>
      <c r="Q517" s="6"/>
      <c r="R517" s="6"/>
      <c r="S517" s="6"/>
      <c r="T517" s="44">
        <f t="shared" si="26"/>
        <v>0</v>
      </c>
      <c r="U517" s="6">
        <f>T517+T518</f>
        <v>100</v>
      </c>
      <c r="V517" s="3"/>
      <c r="W517" s="3"/>
      <c r="X517" s="5"/>
      <c r="Y517" s="3"/>
      <c r="Z517" s="3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spans="1:45" ht="15">
      <c r="A518" s="13" t="s">
        <v>15</v>
      </c>
      <c r="B518" s="90" t="s">
        <v>22</v>
      </c>
      <c r="C518" s="6"/>
      <c r="D518" s="14"/>
      <c r="E518" s="6">
        <v>100</v>
      </c>
      <c r="F518" s="6"/>
      <c r="G518" s="6"/>
      <c r="H518" s="6"/>
      <c r="I518" s="6"/>
      <c r="J518" s="65"/>
      <c r="K518" s="6"/>
      <c r="L518" s="56"/>
      <c r="M518" s="6"/>
      <c r="N518" s="6"/>
      <c r="O518" s="6"/>
      <c r="P518" s="6"/>
      <c r="Q518" s="6"/>
      <c r="R518" s="6"/>
      <c r="S518" s="56"/>
      <c r="T518" s="44">
        <f t="shared" si="26"/>
        <v>100</v>
      </c>
      <c r="U518" s="6"/>
      <c r="V518" s="47"/>
      <c r="W518" s="3"/>
      <c r="X518" s="5"/>
      <c r="Y518" s="3"/>
      <c r="Z518" s="3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</row>
    <row r="519" spans="1:45" ht="15">
      <c r="A519" s="13" t="s">
        <v>34</v>
      </c>
      <c r="B519" s="90">
        <v>6</v>
      </c>
      <c r="C519" s="6">
        <v>11.9</v>
      </c>
      <c r="D519" s="14"/>
      <c r="E519" s="6"/>
      <c r="F519" s="6"/>
      <c r="G519" s="6"/>
      <c r="H519" s="6"/>
      <c r="I519" s="6"/>
      <c r="J519" s="65"/>
      <c r="K519" s="6"/>
      <c r="L519" s="6"/>
      <c r="M519" s="6"/>
      <c r="N519" s="6"/>
      <c r="O519" s="6"/>
      <c r="P519" s="6"/>
      <c r="Q519" s="6"/>
      <c r="R519" s="6"/>
      <c r="S519" s="6"/>
      <c r="T519" s="44">
        <f t="shared" si="26"/>
        <v>11.9</v>
      </c>
      <c r="U519" s="6">
        <f>T519</f>
        <v>11.9</v>
      </c>
      <c r="V519" s="3"/>
      <c r="W519" s="3"/>
      <c r="X519" s="5"/>
      <c r="Y519" s="3"/>
      <c r="Z519" s="3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</row>
    <row r="520" spans="1:45" ht="15">
      <c r="A520" s="13" t="s">
        <v>35</v>
      </c>
      <c r="B520" s="90">
        <v>30</v>
      </c>
      <c r="C520" s="6"/>
      <c r="D520" s="14"/>
      <c r="E520" s="6"/>
      <c r="F520" s="6"/>
      <c r="G520" s="6"/>
      <c r="H520" s="6"/>
      <c r="I520" s="6"/>
      <c r="J520" s="65"/>
      <c r="K520" s="6"/>
      <c r="L520" s="6"/>
      <c r="M520" s="6"/>
      <c r="N520" s="6"/>
      <c r="O520" s="6"/>
      <c r="P520" s="6"/>
      <c r="Q520" s="6"/>
      <c r="R520" s="6"/>
      <c r="S520" s="6"/>
      <c r="T520" s="44">
        <f t="shared" si="26"/>
        <v>0</v>
      </c>
      <c r="U520" s="6">
        <f>T520</f>
        <v>0</v>
      </c>
      <c r="V520" s="3"/>
      <c r="W520" s="3"/>
      <c r="X520" s="5"/>
      <c r="Y520" s="3"/>
      <c r="Z520" s="3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</row>
    <row r="521" spans="1:45" ht="15">
      <c r="A521" s="13" t="s">
        <v>36</v>
      </c>
      <c r="B521" s="90">
        <v>6</v>
      </c>
      <c r="C521" s="6">
        <v>2.6</v>
      </c>
      <c r="D521" s="14"/>
      <c r="E521" s="6"/>
      <c r="F521" s="6">
        <v>10.7</v>
      </c>
      <c r="G521" s="6"/>
      <c r="H521" s="6"/>
      <c r="I521" s="6"/>
      <c r="J521" s="65"/>
      <c r="K521" s="6"/>
      <c r="L521" s="6"/>
      <c r="M521" s="6"/>
      <c r="N521" s="6"/>
      <c r="O521" s="6"/>
      <c r="P521" s="6"/>
      <c r="Q521" s="6"/>
      <c r="R521" s="6"/>
      <c r="S521" s="6"/>
      <c r="T521" s="44">
        <f t="shared" si="26"/>
        <v>13.299999999999999</v>
      </c>
      <c r="U521" s="6">
        <f>T521</f>
        <v>13.299999999999999</v>
      </c>
      <c r="V521" s="3"/>
      <c r="W521" s="3"/>
      <c r="X521" s="5"/>
      <c r="Y521" s="3"/>
      <c r="Z521" s="3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</row>
    <row r="522" spans="1:45" ht="15">
      <c r="A522" s="13" t="s">
        <v>37</v>
      </c>
      <c r="B522" s="90">
        <v>24</v>
      </c>
      <c r="C522" s="6">
        <v>2.8</v>
      </c>
      <c r="D522" s="14"/>
      <c r="E522" s="6"/>
      <c r="F522" s="6"/>
      <c r="G522" s="6"/>
      <c r="H522" s="6"/>
      <c r="I522" s="6">
        <v>4.4</v>
      </c>
      <c r="J522" s="65"/>
      <c r="K522" s="6"/>
      <c r="L522" s="56"/>
      <c r="M522" s="6"/>
      <c r="N522" s="6"/>
      <c r="O522" s="6"/>
      <c r="P522" s="6"/>
      <c r="Q522" s="6"/>
      <c r="R522" s="6"/>
      <c r="S522" s="56"/>
      <c r="T522" s="44">
        <f t="shared" si="26"/>
        <v>7.2</v>
      </c>
      <c r="U522" s="6">
        <f>T522</f>
        <v>7.2</v>
      </c>
      <c r="V522" s="47"/>
      <c r="W522" s="3"/>
      <c r="X522" s="5"/>
      <c r="Y522" s="3"/>
      <c r="Z522" s="3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</row>
    <row r="523" spans="1:45" ht="15">
      <c r="A523" s="13" t="s">
        <v>38</v>
      </c>
      <c r="B523" s="90">
        <v>9</v>
      </c>
      <c r="C523" s="6">
        <v>6.4</v>
      </c>
      <c r="D523" s="14"/>
      <c r="E523" s="6"/>
      <c r="F523" s="6"/>
      <c r="G523" s="6"/>
      <c r="H523" s="6"/>
      <c r="I523" s="6">
        <v>15.4</v>
      </c>
      <c r="J523" s="65">
        <v>4.2</v>
      </c>
      <c r="K523" s="6"/>
      <c r="L523" s="6"/>
      <c r="M523" s="6"/>
      <c r="N523" s="6"/>
      <c r="O523" s="6"/>
      <c r="P523" s="6"/>
      <c r="Q523" s="6"/>
      <c r="R523" s="6"/>
      <c r="S523" s="6"/>
      <c r="T523" s="44">
        <f t="shared" si="26"/>
        <v>26</v>
      </c>
      <c r="U523" s="6">
        <f>T523</f>
        <v>26</v>
      </c>
      <c r="V523" s="3"/>
      <c r="W523" s="3"/>
      <c r="X523" s="5"/>
      <c r="Y523" s="3"/>
      <c r="Z523" s="3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spans="1:45" ht="15">
      <c r="A524" s="13" t="s">
        <v>39</v>
      </c>
      <c r="B524" s="90">
        <v>27</v>
      </c>
      <c r="C524" s="6"/>
      <c r="D524" s="14"/>
      <c r="E524" s="6"/>
      <c r="F524" s="6"/>
      <c r="G524" s="6"/>
      <c r="H524" s="6"/>
      <c r="I524" s="6"/>
      <c r="J524" s="65"/>
      <c r="K524" s="6"/>
      <c r="L524" s="6"/>
      <c r="M524" s="6"/>
      <c r="N524" s="6"/>
      <c r="O524" s="6"/>
      <c r="P524" s="6"/>
      <c r="Q524" s="6"/>
      <c r="R524" s="6"/>
      <c r="S524" s="6"/>
      <c r="T524" s="44">
        <f t="shared" si="26"/>
        <v>0</v>
      </c>
      <c r="U524" s="6">
        <f>T524+T525+T526+T527+T528+T529+T530+T531+T532+T533+T534</f>
        <v>32.3</v>
      </c>
      <c r="V524" s="3"/>
      <c r="W524" s="3"/>
      <c r="X524" s="5"/>
      <c r="Y524" s="3"/>
      <c r="Z524" s="3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spans="1:45" ht="15">
      <c r="A525" s="13" t="s">
        <v>40</v>
      </c>
      <c r="B525" s="90"/>
      <c r="C525" s="6"/>
      <c r="D525" s="14"/>
      <c r="E525" s="6"/>
      <c r="F525" s="6"/>
      <c r="G525" s="6"/>
      <c r="H525" s="6"/>
      <c r="I525" s="6"/>
      <c r="J525" s="65"/>
      <c r="K525" s="6"/>
      <c r="L525" s="6"/>
      <c r="M525" s="6"/>
      <c r="N525" s="6"/>
      <c r="O525" s="6"/>
      <c r="P525" s="6"/>
      <c r="Q525" s="6"/>
      <c r="R525" s="6"/>
      <c r="S525" s="6"/>
      <c r="T525" s="44">
        <f t="shared" si="26"/>
        <v>0</v>
      </c>
      <c r="U525" s="6"/>
      <c r="V525" s="3"/>
      <c r="W525" s="3"/>
      <c r="X525" s="5"/>
      <c r="Y525" s="3"/>
      <c r="Z525" s="3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</row>
    <row r="526" spans="1:45" ht="15">
      <c r="A526" s="13" t="s">
        <v>41</v>
      </c>
      <c r="B526" s="90"/>
      <c r="C526" s="6"/>
      <c r="D526" s="14"/>
      <c r="E526" s="6"/>
      <c r="F526" s="6"/>
      <c r="G526" s="6"/>
      <c r="H526" s="6"/>
      <c r="I526" s="6"/>
      <c r="J526" s="65"/>
      <c r="K526" s="6"/>
      <c r="L526" s="6"/>
      <c r="M526" s="6"/>
      <c r="N526" s="6"/>
      <c r="O526" s="6"/>
      <c r="P526" s="6"/>
      <c r="Q526" s="6"/>
      <c r="R526" s="6"/>
      <c r="S526" s="6"/>
      <c r="T526" s="44">
        <f t="shared" si="26"/>
        <v>0</v>
      </c>
      <c r="U526" s="6"/>
      <c r="V526" s="3"/>
      <c r="W526" s="3"/>
      <c r="X526" s="5"/>
      <c r="Y526" s="3"/>
      <c r="Z526" s="3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</row>
    <row r="527" spans="1:45" ht="15">
      <c r="A527" s="13" t="s">
        <v>42</v>
      </c>
      <c r="B527" s="90"/>
      <c r="C527" s="6"/>
      <c r="D527" s="14"/>
      <c r="E527" s="6"/>
      <c r="F527" s="6"/>
      <c r="G527" s="6"/>
      <c r="H527" s="6"/>
      <c r="I527" s="6"/>
      <c r="J527" s="65"/>
      <c r="K527" s="6"/>
      <c r="L527" s="6"/>
      <c r="M527" s="6"/>
      <c r="N527" s="6"/>
      <c r="O527" s="6"/>
      <c r="P527" s="6"/>
      <c r="Q527" s="6"/>
      <c r="R527" s="6"/>
      <c r="S527" s="6"/>
      <c r="T527" s="44">
        <f t="shared" si="26"/>
        <v>0</v>
      </c>
      <c r="U527" s="6"/>
      <c r="V527" s="3"/>
      <c r="W527" s="3"/>
      <c r="X527" s="5"/>
      <c r="Y527" s="3"/>
      <c r="Z527" s="3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</row>
    <row r="528" spans="1:45" ht="15">
      <c r="A528" s="13" t="s">
        <v>43</v>
      </c>
      <c r="B528" s="90"/>
      <c r="C528" s="6"/>
      <c r="D528" s="14"/>
      <c r="E528" s="6"/>
      <c r="F528" s="6"/>
      <c r="G528" s="6"/>
      <c r="H528" s="6"/>
      <c r="I528" s="6"/>
      <c r="J528" s="65"/>
      <c r="K528" s="6"/>
      <c r="L528" s="6"/>
      <c r="M528" s="6"/>
      <c r="N528" s="6"/>
      <c r="O528" s="6"/>
      <c r="P528" s="6"/>
      <c r="Q528" s="6"/>
      <c r="R528" s="6"/>
      <c r="S528" s="6"/>
      <c r="T528" s="44">
        <f t="shared" si="26"/>
        <v>0</v>
      </c>
      <c r="U528" s="6"/>
      <c r="V528" s="3"/>
      <c r="W528" s="3"/>
      <c r="X528" s="5"/>
      <c r="Y528" s="3"/>
      <c r="Z528" s="3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</row>
    <row r="529" spans="1:45" ht="15">
      <c r="A529" s="13" t="s">
        <v>44</v>
      </c>
      <c r="B529" s="90"/>
      <c r="C529" s="6"/>
      <c r="D529" s="14"/>
      <c r="E529" s="6"/>
      <c r="F529" s="6"/>
      <c r="G529" s="6"/>
      <c r="H529" s="6"/>
      <c r="I529" s="6"/>
      <c r="J529" s="65"/>
      <c r="K529" s="6"/>
      <c r="L529" s="6"/>
      <c r="M529" s="6"/>
      <c r="N529" s="6"/>
      <c r="O529" s="6"/>
      <c r="P529" s="6"/>
      <c r="Q529" s="6"/>
      <c r="R529" s="6"/>
      <c r="S529" s="6"/>
      <c r="T529" s="44">
        <f t="shared" si="26"/>
        <v>0</v>
      </c>
      <c r="U529" s="6"/>
      <c r="V529" s="3"/>
      <c r="W529" s="3"/>
      <c r="X529" s="5"/>
      <c r="Y529" s="3"/>
      <c r="Z529" s="3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spans="1:45" ht="15">
      <c r="A530" s="13" t="s">
        <v>45</v>
      </c>
      <c r="B530" s="90"/>
      <c r="C530" s="6"/>
      <c r="D530" s="14"/>
      <c r="E530" s="6"/>
      <c r="F530" s="6"/>
      <c r="G530" s="6"/>
      <c r="H530" s="6"/>
      <c r="I530" s="6"/>
      <c r="J530" s="65"/>
      <c r="K530" s="6"/>
      <c r="L530" s="6"/>
      <c r="M530" s="6"/>
      <c r="N530" s="6"/>
      <c r="O530" s="6"/>
      <c r="P530" s="6"/>
      <c r="Q530" s="6"/>
      <c r="R530" s="6"/>
      <c r="S530" s="6"/>
      <c r="T530" s="44">
        <f t="shared" si="26"/>
        <v>0</v>
      </c>
      <c r="U530" s="6"/>
      <c r="V530" s="3"/>
      <c r="W530" s="3"/>
      <c r="X530" s="5"/>
      <c r="Y530" s="3"/>
      <c r="Z530" s="3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</row>
    <row r="531" spans="1:45" ht="15">
      <c r="A531" s="13" t="s">
        <v>46</v>
      </c>
      <c r="B531" s="90"/>
      <c r="C531" s="6"/>
      <c r="D531" s="14"/>
      <c r="E531" s="6"/>
      <c r="F531" s="6"/>
      <c r="G531" s="6"/>
      <c r="H531" s="6"/>
      <c r="I531" s="6"/>
      <c r="J531" s="65"/>
      <c r="K531" s="6"/>
      <c r="L531" s="6"/>
      <c r="M531" s="6"/>
      <c r="N531" s="6"/>
      <c r="O531" s="6"/>
      <c r="P531" s="6"/>
      <c r="Q531" s="6"/>
      <c r="R531" s="6"/>
      <c r="S531" s="6"/>
      <c r="T531" s="44">
        <f t="shared" si="26"/>
        <v>0</v>
      </c>
      <c r="U531" s="6"/>
      <c r="V531" s="3"/>
      <c r="W531" s="3"/>
      <c r="X531" s="5"/>
      <c r="Y531" s="3"/>
      <c r="Z531" s="3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</row>
    <row r="532" spans="1:45" ht="15">
      <c r="A532" s="13" t="s">
        <v>47</v>
      </c>
      <c r="B532" s="90"/>
      <c r="C532" s="6"/>
      <c r="D532" s="14"/>
      <c r="E532" s="6"/>
      <c r="F532" s="6"/>
      <c r="G532" s="6"/>
      <c r="H532" s="6"/>
      <c r="I532" s="6"/>
      <c r="J532" s="65"/>
      <c r="K532" s="6"/>
      <c r="L532" s="6"/>
      <c r="M532" s="6"/>
      <c r="N532" s="6"/>
      <c r="O532" s="6"/>
      <c r="P532" s="6"/>
      <c r="Q532" s="6"/>
      <c r="R532" s="6"/>
      <c r="S532" s="6"/>
      <c r="T532" s="44">
        <f t="shared" si="26"/>
        <v>0</v>
      </c>
      <c r="U532" s="6"/>
      <c r="V532" s="3"/>
      <c r="W532" s="3"/>
      <c r="X532" s="5"/>
      <c r="Y532" s="3"/>
      <c r="Z532" s="3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</row>
    <row r="533" spans="1:45" ht="15">
      <c r="A533" s="13" t="s">
        <v>48</v>
      </c>
      <c r="B533" s="90"/>
      <c r="C533" s="6"/>
      <c r="D533" s="14"/>
      <c r="E533" s="6"/>
      <c r="F533" s="6"/>
      <c r="G533" s="6"/>
      <c r="H533" s="6"/>
      <c r="I533" s="6"/>
      <c r="J533" s="65"/>
      <c r="K533" s="6">
        <v>32.3</v>
      </c>
      <c r="L533" s="6"/>
      <c r="M533" s="6"/>
      <c r="N533" s="6"/>
      <c r="O533" s="6"/>
      <c r="P533" s="6"/>
      <c r="Q533" s="6"/>
      <c r="R533" s="6"/>
      <c r="S533" s="6"/>
      <c r="T533" s="44">
        <f t="shared" si="26"/>
        <v>32.3</v>
      </c>
      <c r="U533" s="6"/>
      <c r="V533" s="3"/>
      <c r="W533" s="3"/>
      <c r="X533" s="5"/>
      <c r="Y533" s="3"/>
      <c r="Z533" s="3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</row>
    <row r="534" spans="1:45" ht="15">
      <c r="A534" s="13" t="s">
        <v>49</v>
      </c>
      <c r="B534" s="90"/>
      <c r="C534" s="6"/>
      <c r="D534" s="14"/>
      <c r="E534" s="6"/>
      <c r="F534" s="6"/>
      <c r="G534" s="6"/>
      <c r="H534" s="6"/>
      <c r="I534" s="6"/>
      <c r="J534" s="65"/>
      <c r="K534" s="6"/>
      <c r="L534" s="6"/>
      <c r="M534" s="6"/>
      <c r="N534" s="6"/>
      <c r="O534" s="6"/>
      <c r="P534" s="6"/>
      <c r="Q534" s="6"/>
      <c r="R534" s="6"/>
      <c r="S534" s="6"/>
      <c r="T534" s="44">
        <f t="shared" si="26"/>
        <v>0</v>
      </c>
      <c r="U534" s="6"/>
      <c r="V534" s="3"/>
      <c r="W534" s="3"/>
      <c r="X534" s="5"/>
      <c r="Y534" s="3"/>
      <c r="Z534" s="3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</row>
    <row r="535" spans="1:45" ht="15">
      <c r="A535" s="13" t="s">
        <v>50</v>
      </c>
      <c r="B535" s="90">
        <v>9</v>
      </c>
      <c r="C535" s="6"/>
      <c r="D535" s="14"/>
      <c r="E535" s="6"/>
      <c r="F535" s="6"/>
      <c r="G535" s="6"/>
      <c r="H535" s="6"/>
      <c r="I535" s="6"/>
      <c r="J535" s="65"/>
      <c r="K535" s="6"/>
      <c r="L535" s="6"/>
      <c r="M535" s="6"/>
      <c r="N535" s="6"/>
      <c r="O535" s="6"/>
      <c r="P535" s="6"/>
      <c r="Q535" s="6"/>
      <c r="R535" s="6"/>
      <c r="S535" s="6"/>
      <c r="T535" s="44">
        <f t="shared" si="26"/>
        <v>0</v>
      </c>
      <c r="U535" s="6">
        <f>T535</f>
        <v>0</v>
      </c>
      <c r="V535" s="3"/>
      <c r="W535" s="3"/>
      <c r="X535" s="5"/>
      <c r="Y535" s="3"/>
      <c r="Z535" s="3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</row>
    <row r="536" spans="1:45" ht="15">
      <c r="A536" s="13" t="s">
        <v>51</v>
      </c>
      <c r="B536" s="90">
        <v>24</v>
      </c>
      <c r="C536" s="6"/>
      <c r="D536" s="14">
        <v>15</v>
      </c>
      <c r="E536" s="6"/>
      <c r="F536" s="6"/>
      <c r="G536" s="6"/>
      <c r="H536" s="6"/>
      <c r="I536" s="6"/>
      <c r="J536" s="65">
        <v>0.8</v>
      </c>
      <c r="K536" s="6"/>
      <c r="L536" s="6"/>
      <c r="M536" s="6"/>
      <c r="N536" s="6"/>
      <c r="O536" s="6"/>
      <c r="P536" s="6"/>
      <c r="Q536" s="6"/>
      <c r="R536" s="6"/>
      <c r="S536" s="6"/>
      <c r="T536" s="44">
        <f t="shared" si="26"/>
        <v>15.8</v>
      </c>
      <c r="U536" s="6">
        <f>T536</f>
        <v>15.8</v>
      </c>
      <c r="V536" s="3"/>
      <c r="W536" s="3"/>
      <c r="X536" s="5"/>
      <c r="Y536" s="3"/>
      <c r="Z536" s="3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</row>
    <row r="537" spans="1:45" ht="15">
      <c r="A537" s="13" t="s">
        <v>52</v>
      </c>
      <c r="B537" s="90">
        <v>6</v>
      </c>
      <c r="C537" s="6"/>
      <c r="D537" s="14"/>
      <c r="E537" s="6"/>
      <c r="F537" s="6"/>
      <c r="G537" s="6"/>
      <c r="H537" s="6"/>
      <c r="I537" s="6"/>
      <c r="J537" s="65"/>
      <c r="K537" s="6"/>
      <c r="L537" s="56"/>
      <c r="M537" s="6"/>
      <c r="N537" s="6"/>
      <c r="O537" s="6"/>
      <c r="P537" s="6"/>
      <c r="Q537" s="6"/>
      <c r="R537" s="6"/>
      <c r="S537" s="56"/>
      <c r="T537" s="44">
        <f t="shared" si="26"/>
        <v>0</v>
      </c>
      <c r="U537" s="6">
        <f>T537+T538</f>
        <v>0</v>
      </c>
      <c r="V537" s="47"/>
      <c r="W537" s="3"/>
      <c r="X537" s="5"/>
      <c r="Y537" s="3"/>
      <c r="Z537" s="3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</row>
    <row r="538" spans="1:45" ht="15">
      <c r="A538" s="13" t="s">
        <v>53</v>
      </c>
      <c r="B538" s="90"/>
      <c r="C538" s="6"/>
      <c r="D538" s="14"/>
      <c r="E538" s="6"/>
      <c r="F538" s="6"/>
      <c r="G538" s="6"/>
      <c r="H538" s="6"/>
      <c r="I538" s="6"/>
      <c r="J538" s="65"/>
      <c r="K538" s="6"/>
      <c r="L538" s="6"/>
      <c r="M538" s="6"/>
      <c r="N538" s="6"/>
      <c r="O538" s="6"/>
      <c r="P538" s="6"/>
      <c r="Q538" s="6"/>
      <c r="R538" s="6"/>
      <c r="S538" s="6"/>
      <c r="T538" s="44">
        <f t="shared" si="26"/>
        <v>0</v>
      </c>
      <c r="U538" s="6"/>
      <c r="V538" s="3"/>
      <c r="W538" s="3"/>
      <c r="X538" s="5"/>
      <c r="Y538" s="3"/>
      <c r="Z538" s="3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spans="1:45" ht="15">
      <c r="A539" s="13" t="s">
        <v>14</v>
      </c>
      <c r="B539" s="90">
        <v>120</v>
      </c>
      <c r="C539" s="6"/>
      <c r="D539" s="14"/>
      <c r="E539" s="6"/>
      <c r="F539" s="6"/>
      <c r="G539" s="6">
        <v>100</v>
      </c>
      <c r="H539" s="6"/>
      <c r="I539" s="6"/>
      <c r="J539" s="65"/>
      <c r="K539" s="6"/>
      <c r="L539" s="6"/>
      <c r="M539" s="6"/>
      <c r="N539" s="6"/>
      <c r="O539" s="6"/>
      <c r="P539" s="6"/>
      <c r="Q539" s="6"/>
      <c r="R539" s="6"/>
      <c r="S539" s="6"/>
      <c r="T539" s="44">
        <f t="shared" si="26"/>
        <v>100</v>
      </c>
      <c r="U539" s="6">
        <f>T539</f>
        <v>100</v>
      </c>
      <c r="V539" s="3"/>
      <c r="W539" s="3"/>
      <c r="X539" s="5"/>
      <c r="Y539" s="3"/>
      <c r="Z539" s="3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</row>
    <row r="540" spans="1:45" ht="15">
      <c r="A540" s="13" t="s">
        <v>54</v>
      </c>
      <c r="B540" s="90">
        <v>9</v>
      </c>
      <c r="C540" s="6"/>
      <c r="D540" s="14"/>
      <c r="E540" s="6"/>
      <c r="F540" s="6"/>
      <c r="G540" s="6"/>
      <c r="H540" s="6"/>
      <c r="I540" s="6"/>
      <c r="J540" s="65"/>
      <c r="K540" s="6"/>
      <c r="L540" s="6"/>
      <c r="M540" s="6"/>
      <c r="N540" s="6"/>
      <c r="O540" s="6"/>
      <c r="P540" s="6"/>
      <c r="Q540" s="6"/>
      <c r="R540" s="6"/>
      <c r="S540" s="6"/>
      <c r="T540" s="44">
        <f t="shared" si="26"/>
        <v>0</v>
      </c>
      <c r="U540" s="6">
        <f>T540+T541</f>
        <v>0</v>
      </c>
      <c r="V540" s="3"/>
      <c r="W540" s="3"/>
      <c r="X540" s="5"/>
      <c r="Y540" s="3"/>
      <c r="Z540" s="3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</row>
    <row r="541" spans="1:45" ht="15">
      <c r="A541" s="13" t="s">
        <v>55</v>
      </c>
      <c r="B541" s="90"/>
      <c r="C541" s="6"/>
      <c r="D541" s="14"/>
      <c r="E541" s="6"/>
      <c r="F541" s="6"/>
      <c r="G541" s="6"/>
      <c r="H541" s="6"/>
      <c r="I541" s="6"/>
      <c r="J541" s="65"/>
      <c r="K541" s="6"/>
      <c r="L541" s="6"/>
      <c r="M541" s="6"/>
      <c r="N541" s="6"/>
      <c r="O541" s="6"/>
      <c r="P541" s="6"/>
      <c r="Q541" s="6"/>
      <c r="R541" s="6"/>
      <c r="S541" s="6"/>
      <c r="T541" s="44">
        <f t="shared" si="26"/>
        <v>0</v>
      </c>
      <c r="U541" s="6"/>
      <c r="V541" s="3"/>
      <c r="W541" s="3"/>
      <c r="X541" s="5"/>
      <c r="Y541" s="3"/>
      <c r="Z541" s="3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</row>
    <row r="542" spans="1:45" ht="15">
      <c r="A542" s="13" t="s">
        <v>56</v>
      </c>
      <c r="B542" s="90">
        <v>120</v>
      </c>
      <c r="C542" s="6"/>
      <c r="D542" s="14"/>
      <c r="E542" s="6"/>
      <c r="F542" s="6"/>
      <c r="G542" s="6"/>
      <c r="H542" s="6"/>
      <c r="I542" s="6"/>
      <c r="J542" s="65"/>
      <c r="K542" s="6"/>
      <c r="L542" s="6">
        <v>200</v>
      </c>
      <c r="M542" s="6"/>
      <c r="N542" s="6"/>
      <c r="O542" s="6"/>
      <c r="P542" s="6"/>
      <c r="Q542" s="6"/>
      <c r="R542" s="6"/>
      <c r="S542" s="6"/>
      <c r="T542" s="44">
        <f t="shared" si="26"/>
        <v>200</v>
      </c>
      <c r="U542" s="6">
        <f>T542+T543</f>
        <v>200</v>
      </c>
      <c r="V542" s="3"/>
      <c r="W542" s="3"/>
      <c r="X542" s="5"/>
      <c r="Y542" s="3"/>
      <c r="Z542" s="3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</row>
    <row r="543" spans="1:45" ht="15">
      <c r="A543" s="13" t="s">
        <v>57</v>
      </c>
      <c r="B543" s="90"/>
      <c r="C543" s="6"/>
      <c r="D543" s="14"/>
      <c r="E543" s="6"/>
      <c r="F543" s="6"/>
      <c r="G543" s="6"/>
      <c r="H543" s="6"/>
      <c r="I543" s="6"/>
      <c r="J543" s="65"/>
      <c r="K543" s="6"/>
      <c r="L543" s="6"/>
      <c r="M543" s="6"/>
      <c r="N543" s="6"/>
      <c r="O543" s="6"/>
      <c r="P543" s="6"/>
      <c r="Q543" s="6"/>
      <c r="R543" s="6"/>
      <c r="S543" s="6"/>
      <c r="T543" s="44">
        <f t="shared" si="26"/>
        <v>0</v>
      </c>
      <c r="U543" s="6"/>
      <c r="V543" s="3"/>
      <c r="W543" s="3"/>
      <c r="X543" s="5"/>
      <c r="Y543" s="3"/>
      <c r="Z543" s="3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</row>
    <row r="544" spans="1:45" ht="15">
      <c r="A544" s="13" t="s">
        <v>58</v>
      </c>
      <c r="B544" s="90">
        <v>150</v>
      </c>
      <c r="C544" s="6"/>
      <c r="D544" s="14"/>
      <c r="E544" s="6"/>
      <c r="F544" s="6"/>
      <c r="G544" s="6"/>
      <c r="H544" s="6"/>
      <c r="I544" s="6">
        <v>53.4</v>
      </c>
      <c r="J544" s="65"/>
      <c r="K544" s="6"/>
      <c r="L544" s="6"/>
      <c r="M544" s="6"/>
      <c r="N544" s="6"/>
      <c r="O544" s="6"/>
      <c r="P544" s="6"/>
      <c r="Q544" s="6"/>
      <c r="R544" s="6"/>
      <c r="S544" s="6"/>
      <c r="T544" s="44">
        <f t="shared" si="26"/>
        <v>53.4</v>
      </c>
      <c r="U544" s="6">
        <f>T544</f>
        <v>53.4</v>
      </c>
      <c r="V544" s="3"/>
      <c r="W544" s="3"/>
      <c r="X544" s="5"/>
      <c r="Y544" s="3"/>
      <c r="Z544" s="3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</row>
    <row r="545" spans="1:45" ht="15">
      <c r="A545" s="13" t="s">
        <v>59</v>
      </c>
      <c r="B545" s="90">
        <v>210</v>
      </c>
      <c r="C545" s="6"/>
      <c r="D545" s="14"/>
      <c r="E545" s="6"/>
      <c r="F545" s="6"/>
      <c r="G545" s="6"/>
      <c r="H545" s="6"/>
      <c r="I545" s="6"/>
      <c r="J545" s="65"/>
      <c r="K545" s="6"/>
      <c r="L545" s="6"/>
      <c r="M545" s="6"/>
      <c r="N545" s="6"/>
      <c r="O545" s="6"/>
      <c r="P545" s="6"/>
      <c r="Q545" s="6"/>
      <c r="R545" s="6"/>
      <c r="S545" s="6"/>
      <c r="T545" s="44">
        <f t="shared" si="26"/>
        <v>0</v>
      </c>
      <c r="U545" s="6">
        <f>T546+T547+T548+T549+T550+T551+T552+T553+T554</f>
        <v>237.10000000000002</v>
      </c>
      <c r="V545" s="3"/>
      <c r="W545" s="3"/>
      <c r="X545" s="5"/>
      <c r="Y545" s="3"/>
      <c r="Z545" s="3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spans="1:45" ht="15">
      <c r="A546" s="13" t="s">
        <v>60</v>
      </c>
      <c r="B546" s="90"/>
      <c r="C546" s="6">
        <v>83</v>
      </c>
      <c r="D546" s="14"/>
      <c r="E546" s="6"/>
      <c r="F546" s="6"/>
      <c r="G546" s="6"/>
      <c r="H546" s="6"/>
      <c r="I546" s="6"/>
      <c r="J546" s="65"/>
      <c r="K546" s="6"/>
      <c r="L546" s="6"/>
      <c r="M546" s="6"/>
      <c r="N546" s="6"/>
      <c r="O546" s="6"/>
      <c r="P546" s="6"/>
      <c r="Q546" s="6"/>
      <c r="R546" s="6"/>
      <c r="S546" s="6"/>
      <c r="T546" s="44">
        <f t="shared" si="26"/>
        <v>83</v>
      </c>
      <c r="U546" s="6"/>
      <c r="V546" s="3"/>
      <c r="W546" s="3"/>
      <c r="X546" s="5"/>
      <c r="Y546" s="3"/>
      <c r="Z546" s="3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</row>
    <row r="547" spans="1:45" ht="15">
      <c r="A547" s="13" t="s">
        <v>61</v>
      </c>
      <c r="B547" s="90"/>
      <c r="C547" s="6">
        <v>34.2</v>
      </c>
      <c r="D547" s="14"/>
      <c r="E547" s="6"/>
      <c r="F547" s="6"/>
      <c r="G547" s="6"/>
      <c r="H547" s="6"/>
      <c r="I547" s="6">
        <v>9.6</v>
      </c>
      <c r="J547" s="65">
        <v>9.8</v>
      </c>
      <c r="K547" s="6"/>
      <c r="L547" s="6"/>
      <c r="M547" s="6"/>
      <c r="N547" s="6"/>
      <c r="O547" s="6"/>
      <c r="P547" s="6"/>
      <c r="Q547" s="6"/>
      <c r="R547" s="6"/>
      <c r="S547" s="6"/>
      <c r="T547" s="44">
        <f t="shared" si="26"/>
        <v>53.60000000000001</v>
      </c>
      <c r="U547" s="6"/>
      <c r="V547" s="3"/>
      <c r="W547" s="3"/>
      <c r="X547" s="5"/>
      <c r="Y547" s="3"/>
      <c r="Z547" s="3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spans="1:45" ht="15">
      <c r="A548" s="13" t="s">
        <v>62</v>
      </c>
      <c r="B548" s="90"/>
      <c r="C548" s="6"/>
      <c r="D548" s="14"/>
      <c r="E548" s="6"/>
      <c r="F548" s="6"/>
      <c r="G548" s="6"/>
      <c r="H548" s="6"/>
      <c r="I548" s="6">
        <v>10</v>
      </c>
      <c r="J548" s="65">
        <v>5.7</v>
      </c>
      <c r="K548" s="6"/>
      <c r="L548" s="6"/>
      <c r="M548" s="6"/>
      <c r="N548" s="6"/>
      <c r="O548" s="6"/>
      <c r="P548" s="6"/>
      <c r="Q548" s="6"/>
      <c r="R548" s="6"/>
      <c r="S548" s="6"/>
      <c r="T548" s="44">
        <f t="shared" si="26"/>
        <v>15.7</v>
      </c>
      <c r="U548" s="6"/>
      <c r="V548" s="3"/>
      <c r="W548" s="3"/>
      <c r="X548" s="5"/>
      <c r="Y548" s="3"/>
      <c r="Z548" s="3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</row>
    <row r="549" spans="1:45" ht="15">
      <c r="A549" s="13" t="s">
        <v>63</v>
      </c>
      <c r="B549" s="90"/>
      <c r="C549" s="6"/>
      <c r="D549" s="14"/>
      <c r="E549" s="6"/>
      <c r="F549" s="6"/>
      <c r="G549" s="6"/>
      <c r="H549" s="6"/>
      <c r="I549" s="6"/>
      <c r="J549" s="65"/>
      <c r="K549" s="6"/>
      <c r="L549" s="6"/>
      <c r="M549" s="6"/>
      <c r="N549" s="6"/>
      <c r="O549" s="6"/>
      <c r="P549" s="6"/>
      <c r="Q549" s="6"/>
      <c r="R549" s="6"/>
      <c r="S549" s="6"/>
      <c r="T549" s="44">
        <f t="shared" si="26"/>
        <v>0</v>
      </c>
      <c r="U549" s="6"/>
      <c r="V549" s="3"/>
      <c r="W549" s="3"/>
      <c r="X549" s="5"/>
      <c r="Y549" s="3"/>
      <c r="Z549" s="3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</row>
    <row r="550" spans="1:45" ht="15">
      <c r="A550" s="13" t="s">
        <v>64</v>
      </c>
      <c r="B550" s="90"/>
      <c r="C550" s="6"/>
      <c r="D550" s="14"/>
      <c r="E550" s="6"/>
      <c r="F550" s="6"/>
      <c r="G550" s="6"/>
      <c r="H550" s="6">
        <v>66</v>
      </c>
      <c r="I550" s="6"/>
      <c r="J550" s="65"/>
      <c r="K550" s="6"/>
      <c r="L550" s="6"/>
      <c r="M550" s="6"/>
      <c r="N550" s="6"/>
      <c r="O550" s="6"/>
      <c r="P550" s="6"/>
      <c r="Q550" s="6"/>
      <c r="R550" s="6"/>
      <c r="S550" s="6"/>
      <c r="T550" s="44">
        <f t="shared" si="26"/>
        <v>66</v>
      </c>
      <c r="U550" s="6"/>
      <c r="V550" s="3"/>
      <c r="W550" s="3"/>
      <c r="X550" s="5"/>
      <c r="Y550" s="3"/>
      <c r="Z550" s="3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</row>
    <row r="551" spans="1:45" ht="15">
      <c r="A551" s="13" t="s">
        <v>65</v>
      </c>
      <c r="B551" s="90"/>
      <c r="C551" s="6"/>
      <c r="D551" s="14"/>
      <c r="E551" s="6"/>
      <c r="F551" s="6"/>
      <c r="G551" s="6"/>
      <c r="H551" s="6"/>
      <c r="I551" s="6"/>
      <c r="J551" s="65"/>
      <c r="K551" s="6"/>
      <c r="L551" s="6"/>
      <c r="M551" s="6"/>
      <c r="N551" s="6"/>
      <c r="O551" s="6"/>
      <c r="P551" s="6"/>
      <c r="Q551" s="6"/>
      <c r="R551" s="6"/>
      <c r="S551" s="6"/>
      <c r="T551" s="44">
        <f t="shared" si="26"/>
        <v>0</v>
      </c>
      <c r="U551" s="6"/>
      <c r="V551" s="3"/>
      <c r="W551" s="3"/>
      <c r="X551" s="5"/>
      <c r="Y551" s="3"/>
      <c r="Z551" s="3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</row>
    <row r="552" spans="1:45" ht="15">
      <c r="A552" s="13" t="s">
        <v>66</v>
      </c>
      <c r="B552" s="90"/>
      <c r="C552" s="6"/>
      <c r="D552" s="14"/>
      <c r="E552" s="6"/>
      <c r="F552" s="6"/>
      <c r="G552" s="6"/>
      <c r="H552" s="6"/>
      <c r="I552" s="6"/>
      <c r="J552" s="65"/>
      <c r="K552" s="6"/>
      <c r="L552" s="6"/>
      <c r="M552" s="6"/>
      <c r="N552" s="6"/>
      <c r="O552" s="6"/>
      <c r="P552" s="6"/>
      <c r="Q552" s="6"/>
      <c r="R552" s="6"/>
      <c r="S552" s="6"/>
      <c r="T552" s="44">
        <f t="shared" si="26"/>
        <v>0</v>
      </c>
      <c r="U552" s="6"/>
      <c r="V552" s="3"/>
      <c r="W552" s="3"/>
      <c r="X552" s="5"/>
      <c r="Y552" s="3"/>
      <c r="Z552" s="3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</row>
    <row r="553" spans="1:45" ht="15">
      <c r="A553" s="13" t="s">
        <v>67</v>
      </c>
      <c r="B553" s="90"/>
      <c r="C553" s="6"/>
      <c r="D553" s="14"/>
      <c r="E553" s="6"/>
      <c r="F553" s="6"/>
      <c r="G553" s="6"/>
      <c r="H553" s="6"/>
      <c r="I553" s="6"/>
      <c r="J553" s="65"/>
      <c r="K553" s="6"/>
      <c r="L553" s="6"/>
      <c r="M553" s="6"/>
      <c r="N553" s="6"/>
      <c r="O553" s="6"/>
      <c r="P553" s="6"/>
      <c r="Q553" s="6"/>
      <c r="R553" s="6"/>
      <c r="S553" s="6"/>
      <c r="T553" s="44">
        <f t="shared" si="26"/>
        <v>0</v>
      </c>
      <c r="U553" s="6"/>
      <c r="V553" s="3"/>
      <c r="W553" s="3"/>
      <c r="X553" s="5"/>
      <c r="Y553" s="3"/>
      <c r="Z553" s="3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</row>
    <row r="554" spans="1:45" ht="15">
      <c r="A554" s="13" t="s">
        <v>68</v>
      </c>
      <c r="B554" s="90"/>
      <c r="C554" s="6"/>
      <c r="D554" s="14"/>
      <c r="E554" s="6"/>
      <c r="F554" s="6"/>
      <c r="G554" s="6"/>
      <c r="H554" s="6"/>
      <c r="I554" s="6"/>
      <c r="J554" s="65">
        <v>18.8</v>
      </c>
      <c r="K554" s="6"/>
      <c r="L554" s="6"/>
      <c r="M554" s="6"/>
      <c r="N554" s="6"/>
      <c r="O554" s="6"/>
      <c r="P554" s="6"/>
      <c r="Q554" s="6"/>
      <c r="R554" s="6"/>
      <c r="S554" s="6"/>
      <c r="T554" s="44">
        <f t="shared" si="26"/>
        <v>18.8</v>
      </c>
      <c r="U554" s="6"/>
      <c r="V554" s="3"/>
      <c r="W554" s="3"/>
      <c r="X554" s="5"/>
      <c r="Y554" s="3"/>
      <c r="Z554" s="3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</row>
    <row r="555" spans="1:45" ht="15">
      <c r="A555" s="13" t="s">
        <v>11</v>
      </c>
      <c r="B555" s="90">
        <v>90</v>
      </c>
      <c r="C555" s="6"/>
      <c r="D555" s="14"/>
      <c r="E555" s="6"/>
      <c r="F555" s="6">
        <v>70</v>
      </c>
      <c r="G555" s="6"/>
      <c r="H555" s="6"/>
      <c r="I555" s="6"/>
      <c r="J555" s="65">
        <v>12.8</v>
      </c>
      <c r="K555" s="6"/>
      <c r="L555" s="6"/>
      <c r="M555" s="6"/>
      <c r="N555" s="6"/>
      <c r="O555" s="6"/>
      <c r="P555" s="6"/>
      <c r="Q555" s="6"/>
      <c r="R555" s="6"/>
      <c r="S555" s="6"/>
      <c r="T555" s="44">
        <f t="shared" si="26"/>
        <v>82.8</v>
      </c>
      <c r="U555" s="6">
        <f>T555</f>
        <v>82.8</v>
      </c>
      <c r="V555" s="3"/>
      <c r="W555" s="3"/>
      <c r="X555" s="5"/>
      <c r="Y555" s="3"/>
      <c r="Z555" s="3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</row>
    <row r="556" spans="1:45" ht="15">
      <c r="A556" s="13" t="s">
        <v>10</v>
      </c>
      <c r="B556" s="90">
        <v>48</v>
      </c>
      <c r="C556" s="6"/>
      <c r="D556" s="14"/>
      <c r="E556" s="6"/>
      <c r="F556" s="6"/>
      <c r="G556" s="6"/>
      <c r="H556" s="6"/>
      <c r="I556" s="6"/>
      <c r="J556" s="65"/>
      <c r="K556" s="6"/>
      <c r="L556" s="6"/>
      <c r="M556" s="6">
        <v>50</v>
      </c>
      <c r="N556" s="6"/>
      <c r="O556" s="6"/>
      <c r="P556" s="6"/>
      <c r="Q556" s="6"/>
      <c r="R556" s="6"/>
      <c r="S556" s="6"/>
      <c r="T556" s="44">
        <f t="shared" si="26"/>
        <v>50</v>
      </c>
      <c r="U556" s="6">
        <f aca="true" t="shared" si="27" ref="U556:U561">T556</f>
        <v>50</v>
      </c>
      <c r="V556" s="3"/>
      <c r="W556" s="3"/>
      <c r="X556" s="5"/>
      <c r="Y556" s="3"/>
      <c r="Z556" s="3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</row>
    <row r="557" spans="1:45" ht="15">
      <c r="A557" s="13" t="s">
        <v>69</v>
      </c>
      <c r="B557" s="90">
        <v>0.24</v>
      </c>
      <c r="C557" s="6"/>
      <c r="D557" s="14">
        <v>0.4</v>
      </c>
      <c r="E557" s="6"/>
      <c r="F557" s="6"/>
      <c r="G557" s="6"/>
      <c r="H557" s="6"/>
      <c r="I557" s="6"/>
      <c r="J557" s="65"/>
      <c r="K557" s="6"/>
      <c r="L557" s="6"/>
      <c r="M557" s="6"/>
      <c r="N557" s="6"/>
      <c r="O557" s="6"/>
      <c r="P557" s="6"/>
      <c r="Q557" s="6"/>
      <c r="R557" s="6"/>
      <c r="S557" s="6"/>
      <c r="T557" s="44">
        <f t="shared" si="26"/>
        <v>0.4</v>
      </c>
      <c r="U557" s="6">
        <f t="shared" si="27"/>
        <v>0.4</v>
      </c>
      <c r="V557" s="3"/>
      <c r="W557" s="3"/>
      <c r="X557" s="5"/>
      <c r="Y557" s="3"/>
      <c r="Z557" s="3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spans="1:45" ht="15">
      <c r="A558" s="13" t="s">
        <v>70</v>
      </c>
      <c r="B558" s="90">
        <v>0.72</v>
      </c>
      <c r="C558" s="24"/>
      <c r="D558" s="48"/>
      <c r="E558" s="24"/>
      <c r="F558" s="24"/>
      <c r="G558" s="24"/>
      <c r="H558" s="24"/>
      <c r="I558" s="24"/>
      <c r="J558" s="66"/>
      <c r="K558" s="24"/>
      <c r="L558" s="6"/>
      <c r="M558" s="24"/>
      <c r="N558" s="24"/>
      <c r="O558" s="24"/>
      <c r="P558" s="24"/>
      <c r="Q558" s="24"/>
      <c r="R558" s="24"/>
      <c r="S558" s="6"/>
      <c r="T558" s="44">
        <f t="shared" si="26"/>
        <v>0</v>
      </c>
      <c r="U558" s="24">
        <f t="shared" si="27"/>
        <v>0</v>
      </c>
      <c r="V558" s="3"/>
      <c r="W558" s="4"/>
      <c r="X558" s="5"/>
      <c r="Y558" s="4"/>
      <c r="Z558" s="4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</row>
    <row r="559" spans="1:45" ht="15">
      <c r="A559" s="13" t="s">
        <v>117</v>
      </c>
      <c r="B559" s="91">
        <v>0.6</v>
      </c>
      <c r="C559" s="24"/>
      <c r="D559" s="48"/>
      <c r="E559" s="24"/>
      <c r="F559" s="24"/>
      <c r="G559" s="24"/>
      <c r="H559" s="24"/>
      <c r="I559" s="24"/>
      <c r="J559" s="66"/>
      <c r="K559" s="24"/>
      <c r="L559" s="6"/>
      <c r="M559" s="24"/>
      <c r="N559" s="24"/>
      <c r="O559" s="24"/>
      <c r="P559" s="24"/>
      <c r="Q559" s="24"/>
      <c r="R559" s="24"/>
      <c r="S559" s="6"/>
      <c r="T559" s="44">
        <f t="shared" si="26"/>
        <v>0</v>
      </c>
      <c r="U559" s="24">
        <f t="shared" si="27"/>
        <v>0</v>
      </c>
      <c r="V559" s="3"/>
      <c r="W559" s="4"/>
      <c r="X559" s="5"/>
      <c r="Y559" s="4"/>
      <c r="Z559" s="4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spans="1:45" ht="15">
      <c r="A560" s="13" t="s">
        <v>72</v>
      </c>
      <c r="B560" s="6"/>
      <c r="C560" s="6"/>
      <c r="D560" s="14"/>
      <c r="E560" s="6"/>
      <c r="F560" s="6"/>
      <c r="G560" s="6"/>
      <c r="H560" s="6"/>
      <c r="I560" s="6"/>
      <c r="J560" s="65"/>
      <c r="K560" s="6"/>
      <c r="L560" s="6"/>
      <c r="M560" s="6"/>
      <c r="N560" s="6"/>
      <c r="O560" s="6"/>
      <c r="P560" s="6"/>
      <c r="Q560" s="6"/>
      <c r="R560" s="6"/>
      <c r="S560" s="6"/>
      <c r="T560" s="44">
        <f t="shared" si="26"/>
        <v>0</v>
      </c>
      <c r="U560" s="6">
        <f t="shared" si="27"/>
        <v>0</v>
      </c>
      <c r="V560" s="3"/>
      <c r="W560" s="3"/>
      <c r="X560" s="5"/>
      <c r="Y560" s="3"/>
      <c r="Z560" s="3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</row>
    <row r="561" spans="1:45" ht="15">
      <c r="A561" s="51" t="s">
        <v>73</v>
      </c>
      <c r="B561" s="90"/>
      <c r="C561" s="6"/>
      <c r="D561" s="14"/>
      <c r="E561" s="6"/>
      <c r="F561" s="6"/>
      <c r="G561" s="6"/>
      <c r="H561" s="6"/>
      <c r="I561" s="6"/>
      <c r="J561" s="65"/>
      <c r="K561" s="6"/>
      <c r="L561" s="6"/>
      <c r="M561" s="6"/>
      <c r="N561" s="6"/>
      <c r="O561" s="6"/>
      <c r="P561" s="6"/>
      <c r="Q561" s="6"/>
      <c r="R561" s="6"/>
      <c r="S561" s="6"/>
      <c r="T561" s="44">
        <f t="shared" si="26"/>
        <v>0</v>
      </c>
      <c r="U561" s="6">
        <f t="shared" si="27"/>
        <v>0</v>
      </c>
      <c r="V561" s="3"/>
      <c r="W561" s="3"/>
      <c r="X561" s="5"/>
      <c r="Y561" s="3"/>
      <c r="Z561" s="3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</row>
    <row r="562" spans="1:45" ht="15">
      <c r="A562" s="52" t="s">
        <v>74</v>
      </c>
      <c r="B562" s="8"/>
      <c r="C562" s="8"/>
      <c r="D562" s="54"/>
      <c r="E562" s="8"/>
      <c r="F562" s="8"/>
      <c r="G562" s="8"/>
      <c r="H562" s="8"/>
      <c r="I562" s="8"/>
      <c r="J562" s="45"/>
      <c r="K562" s="8"/>
      <c r="L562" s="8"/>
      <c r="M562" s="8"/>
      <c r="N562" s="8"/>
      <c r="O562" s="8"/>
      <c r="P562" s="8"/>
      <c r="Q562" s="8"/>
      <c r="R562" s="8"/>
      <c r="S562" s="8"/>
      <c r="T562" s="44">
        <f t="shared" si="26"/>
        <v>0</v>
      </c>
      <c r="U562" s="8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</row>
    <row r="563" spans="1:45" ht="15">
      <c r="A563" s="13"/>
      <c r="B563" s="35"/>
      <c r="C563" s="6"/>
      <c r="D563" s="6"/>
      <c r="E563" s="14"/>
      <c r="F563" s="6"/>
      <c r="G563" s="6"/>
      <c r="H563" s="6"/>
      <c r="I563" s="6"/>
      <c r="J563" s="65"/>
      <c r="K563" s="14"/>
      <c r="L563" s="6"/>
      <c r="M563" s="6"/>
      <c r="N563" s="9"/>
      <c r="O563" s="6"/>
      <c r="P563" s="6"/>
      <c r="Q563" s="6"/>
      <c r="R563" s="6"/>
      <c r="S563" s="9"/>
      <c r="T563" s="44"/>
      <c r="U563" s="6"/>
      <c r="W563" s="3"/>
      <c r="X563" s="5"/>
      <c r="Y563" s="3"/>
      <c r="Z563" s="3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</row>
    <row r="564" spans="1:45" ht="15">
      <c r="A564" s="51" t="s">
        <v>111</v>
      </c>
      <c r="B564" s="8">
        <v>3</v>
      </c>
      <c r="C564" s="6"/>
      <c r="D564" s="6"/>
      <c r="E564" s="14"/>
      <c r="F564" s="6"/>
      <c r="G564" s="6"/>
      <c r="H564" s="6"/>
      <c r="I564" s="6"/>
      <c r="J564" s="65"/>
      <c r="K564" s="14"/>
      <c r="L564" s="6"/>
      <c r="M564" s="6"/>
      <c r="N564" s="9"/>
      <c r="O564" s="6"/>
      <c r="P564" s="6"/>
      <c r="Q564" s="6"/>
      <c r="R564" s="6"/>
      <c r="S564" s="9"/>
      <c r="T564" s="44">
        <v>3</v>
      </c>
      <c r="U564" s="6"/>
      <c r="W564" s="3"/>
      <c r="X564" s="5"/>
      <c r="Y564" s="3"/>
      <c r="Z564" s="3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</row>
    <row r="565" spans="1:45" ht="12.75">
      <c r="A565" s="8" t="s">
        <v>112</v>
      </c>
      <c r="B565" s="8"/>
      <c r="C565" s="8"/>
      <c r="D565" s="8"/>
      <c r="E565" s="54"/>
      <c r="F565" s="54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41"/>
      <c r="T565" s="57"/>
      <c r="U565" s="8"/>
      <c r="W565" s="2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</row>
    <row r="566" spans="3:45" ht="12.75">
      <c r="C566" s="30" t="s">
        <v>75</v>
      </c>
      <c r="E566" s="30"/>
      <c r="F566" s="30" t="s">
        <v>0</v>
      </c>
      <c r="M566" s="5"/>
      <c r="N566" s="5"/>
      <c r="O566" s="5"/>
      <c r="P566" s="5"/>
      <c r="R566" s="58"/>
      <c r="U566" s="8"/>
      <c r="W566" s="2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</row>
    <row r="567" spans="1:45" ht="169.5" customHeight="1">
      <c r="A567" s="34">
        <v>10</v>
      </c>
      <c r="B567" s="35" t="s">
        <v>2</v>
      </c>
      <c r="C567" s="35" t="s">
        <v>121</v>
      </c>
      <c r="D567" s="35" t="s">
        <v>181</v>
      </c>
      <c r="E567" s="35" t="s">
        <v>126</v>
      </c>
      <c r="F567" s="35" t="s">
        <v>77</v>
      </c>
      <c r="G567" s="35" t="s">
        <v>132</v>
      </c>
      <c r="H567" s="35" t="s">
        <v>101</v>
      </c>
      <c r="I567" s="35" t="s">
        <v>197</v>
      </c>
      <c r="J567" s="36" t="s">
        <v>94</v>
      </c>
      <c r="K567" s="35" t="s">
        <v>10</v>
      </c>
      <c r="L567" s="35" t="s">
        <v>11</v>
      </c>
      <c r="M567" s="35" t="s">
        <v>12</v>
      </c>
      <c r="N567" s="35" t="s">
        <v>14</v>
      </c>
      <c r="O567" s="36"/>
      <c r="P567" s="35"/>
      <c r="Q567" s="36"/>
      <c r="R567" s="36"/>
      <c r="S567" s="36"/>
      <c r="T567" s="37" t="s">
        <v>16</v>
      </c>
      <c r="U567" s="36" t="s">
        <v>17</v>
      </c>
      <c r="V567" s="38"/>
      <c r="W567" s="26"/>
      <c r="X567" s="5"/>
      <c r="Y567" s="2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spans="1:45" ht="15">
      <c r="A568" s="42" t="s">
        <v>21</v>
      </c>
      <c r="B568" s="6"/>
      <c r="C568" s="6" t="s">
        <v>122</v>
      </c>
      <c r="D568" s="6">
        <v>200</v>
      </c>
      <c r="E568" s="6" t="s">
        <v>168</v>
      </c>
      <c r="F568" s="6">
        <v>60</v>
      </c>
      <c r="G568" s="6">
        <v>200</v>
      </c>
      <c r="H568" s="6">
        <v>75</v>
      </c>
      <c r="I568" s="6">
        <v>200</v>
      </c>
      <c r="J568" s="6">
        <v>200</v>
      </c>
      <c r="K568" s="6">
        <v>45</v>
      </c>
      <c r="L568" s="43" t="s">
        <v>130</v>
      </c>
      <c r="M568" s="6" t="s">
        <v>22</v>
      </c>
      <c r="N568" s="6">
        <v>100</v>
      </c>
      <c r="O568" s="6"/>
      <c r="P568" s="6"/>
      <c r="Q568" s="6"/>
      <c r="R568" s="6"/>
      <c r="S568" s="6"/>
      <c r="T568" s="44"/>
      <c r="U568" s="6"/>
      <c r="V568" s="3"/>
      <c r="W568" s="25"/>
      <c r="X568" s="5"/>
      <c r="Y568" s="3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</row>
    <row r="569" spans="1:45" ht="15">
      <c r="A569" s="13" t="s">
        <v>23</v>
      </c>
      <c r="B569" s="90">
        <v>46.2</v>
      </c>
      <c r="C569" s="6"/>
      <c r="D569" s="6"/>
      <c r="E569" s="6"/>
      <c r="F569" s="6"/>
      <c r="G569" s="6"/>
      <c r="H569" s="6">
        <v>61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44">
        <f>C569+D569+E569+F569+G569+H569+I569+J569+K569+L569+M569+N569+O569+P569+Q569+R569+S569</f>
        <v>61</v>
      </c>
      <c r="U569" s="6">
        <f>T569+T570+T571</f>
        <v>61</v>
      </c>
      <c r="V569" s="3"/>
      <c r="W569" s="25"/>
      <c r="X569" s="5"/>
      <c r="Y569" s="3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</row>
    <row r="570" spans="1:45" ht="15">
      <c r="A570" s="13" t="s">
        <v>24</v>
      </c>
      <c r="B570" s="90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44">
        <f aca="true" t="shared" si="28" ref="T570:T625">C570+D570+E570+F570+G570+H570+I570+J570+K570+L570+M570+N570+O570+P570+Q570+R570+S570</f>
        <v>0</v>
      </c>
      <c r="U570" s="6"/>
      <c r="V570" s="47"/>
      <c r="W570" s="25"/>
      <c r="X570" s="5"/>
      <c r="Y570" s="3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</row>
    <row r="571" spans="1:45" ht="15">
      <c r="A571" s="13" t="s">
        <v>25</v>
      </c>
      <c r="B571" s="90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44">
        <f t="shared" si="28"/>
        <v>0</v>
      </c>
      <c r="U571" s="6"/>
      <c r="V571" s="47"/>
      <c r="W571" s="25"/>
      <c r="X571" s="5"/>
      <c r="Y571" s="3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</row>
    <row r="572" spans="1:45" ht="15">
      <c r="A572" s="13" t="s">
        <v>26</v>
      </c>
      <c r="B572" s="90">
        <v>24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44">
        <f t="shared" si="28"/>
        <v>0</v>
      </c>
      <c r="U572" s="6">
        <f>T572</f>
        <v>0</v>
      </c>
      <c r="V572" s="3"/>
      <c r="W572" s="25"/>
      <c r="X572" s="5"/>
      <c r="Y572" s="3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spans="1:45" ht="15">
      <c r="A573" s="13" t="s">
        <v>27</v>
      </c>
      <c r="B573" s="90">
        <v>9</v>
      </c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44">
        <f t="shared" si="28"/>
        <v>0</v>
      </c>
      <c r="U573" s="6">
        <f>T573</f>
        <v>0</v>
      </c>
      <c r="V573" s="47"/>
      <c r="W573" s="25"/>
      <c r="X573" s="5"/>
      <c r="Y573" s="3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</row>
    <row r="574" spans="1:45" ht="15">
      <c r="A574" s="13" t="s">
        <v>28</v>
      </c>
      <c r="B574" s="90">
        <v>36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44">
        <f t="shared" si="28"/>
        <v>0</v>
      </c>
      <c r="U574" s="6">
        <f>T574+T575</f>
        <v>0</v>
      </c>
      <c r="V574" s="3"/>
      <c r="W574" s="25"/>
      <c r="X574" s="5"/>
      <c r="Y574" s="3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</row>
    <row r="575" spans="1:45" ht="15">
      <c r="A575" s="13" t="s">
        <v>29</v>
      </c>
      <c r="B575" s="90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44">
        <f t="shared" si="28"/>
        <v>0</v>
      </c>
      <c r="U575" s="6"/>
      <c r="V575" s="3"/>
      <c r="W575" s="25"/>
      <c r="X575" s="5"/>
      <c r="Y575" s="3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</row>
    <row r="576" spans="1:45" ht="15">
      <c r="A576" s="13" t="s">
        <v>30</v>
      </c>
      <c r="B576" s="90">
        <v>18</v>
      </c>
      <c r="C576" s="6">
        <v>6.2</v>
      </c>
      <c r="D576" s="6"/>
      <c r="E576" s="6">
        <v>7</v>
      </c>
      <c r="F576" s="6"/>
      <c r="G576" s="6"/>
      <c r="H576" s="6"/>
      <c r="I576" s="6">
        <v>7</v>
      </c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44">
        <f t="shared" si="28"/>
        <v>20.2</v>
      </c>
      <c r="U576" s="6">
        <f>T576</f>
        <v>20.2</v>
      </c>
      <c r="V576" s="3"/>
      <c r="W576" s="25"/>
      <c r="X576" s="5"/>
      <c r="Y576" s="3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</row>
    <row r="577" spans="1:45" ht="15">
      <c r="A577" s="13" t="s">
        <v>31</v>
      </c>
      <c r="B577" s="90">
        <v>9</v>
      </c>
      <c r="C577" s="6"/>
      <c r="D577" s="6"/>
      <c r="E577" s="6"/>
      <c r="F577" s="6">
        <v>3</v>
      </c>
      <c r="G577" s="6">
        <v>4</v>
      </c>
      <c r="H577" s="6">
        <v>1.5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44">
        <f t="shared" si="28"/>
        <v>8.5</v>
      </c>
      <c r="U577" s="6">
        <f>T577</f>
        <v>8.5</v>
      </c>
      <c r="V577" s="3"/>
      <c r="W577" s="25"/>
      <c r="X577" s="5"/>
      <c r="Y577" s="3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</row>
    <row r="578" spans="1:45" ht="15">
      <c r="A578" s="13" t="s">
        <v>32</v>
      </c>
      <c r="B578" s="90">
        <v>180</v>
      </c>
      <c r="C578" s="6">
        <v>15</v>
      </c>
      <c r="D578" s="6">
        <v>130</v>
      </c>
      <c r="E578" s="6"/>
      <c r="F578" s="6"/>
      <c r="G578" s="6"/>
      <c r="H578" s="6">
        <v>18</v>
      </c>
      <c r="I578" s="6">
        <v>31.6</v>
      </c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44">
        <f t="shared" si="28"/>
        <v>194.6</v>
      </c>
      <c r="U578" s="6">
        <f>T578+T579</f>
        <v>259.6</v>
      </c>
      <c r="V578" s="3"/>
      <c r="W578" s="25"/>
      <c r="X578" s="5"/>
      <c r="Y578" s="3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spans="1:45" ht="15">
      <c r="A579" s="13" t="s">
        <v>12</v>
      </c>
      <c r="B579" s="90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>
        <v>65</v>
      </c>
      <c r="N579" s="6"/>
      <c r="O579" s="6"/>
      <c r="P579" s="6"/>
      <c r="Q579" s="6"/>
      <c r="R579" s="6"/>
      <c r="S579" s="6"/>
      <c r="T579" s="44">
        <f t="shared" si="28"/>
        <v>65</v>
      </c>
      <c r="U579" s="6"/>
      <c r="V579" s="3"/>
      <c r="W579" s="25"/>
      <c r="X579" s="5"/>
      <c r="Y579" s="3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</row>
    <row r="580" spans="1:45" ht="15">
      <c r="A580" s="13" t="s">
        <v>33</v>
      </c>
      <c r="B580" s="90">
        <v>90</v>
      </c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44">
        <f t="shared" si="28"/>
        <v>0</v>
      </c>
      <c r="U580" s="6">
        <f>T580+T581</f>
        <v>0</v>
      </c>
      <c r="V580" s="3"/>
      <c r="W580" s="25"/>
      <c r="X580" s="5"/>
      <c r="Y580" s="3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</row>
    <row r="581" spans="1:45" ht="15">
      <c r="A581" s="13" t="s">
        <v>15</v>
      </c>
      <c r="B581" s="90" t="s">
        <v>22</v>
      </c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44">
        <f t="shared" si="28"/>
        <v>0</v>
      </c>
      <c r="U581" s="6"/>
      <c r="V581" s="47"/>
      <c r="W581" s="25"/>
      <c r="X581" s="5"/>
      <c r="Y581" s="3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</row>
    <row r="582" spans="1:45" ht="15">
      <c r="A582" s="13" t="s">
        <v>34</v>
      </c>
      <c r="B582" s="90">
        <v>6</v>
      </c>
      <c r="C582" s="6">
        <v>4.5</v>
      </c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44">
        <f t="shared" si="28"/>
        <v>4.5</v>
      </c>
      <c r="U582" s="6">
        <f>T582</f>
        <v>4.5</v>
      </c>
      <c r="V582" s="3"/>
      <c r="W582" s="25"/>
      <c r="X582" s="5"/>
      <c r="Y582" s="3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</row>
    <row r="583" spans="1:45" ht="15">
      <c r="A583" s="13" t="s">
        <v>35</v>
      </c>
      <c r="B583" s="90">
        <v>30</v>
      </c>
      <c r="C583" s="6">
        <v>114</v>
      </c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44">
        <f t="shared" si="28"/>
        <v>114</v>
      </c>
      <c r="U583" s="6">
        <f>T583</f>
        <v>114</v>
      </c>
      <c r="V583" s="3"/>
      <c r="W583" s="25"/>
      <c r="X583" s="5"/>
      <c r="Y583" s="3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</row>
    <row r="584" spans="1:45" ht="15">
      <c r="A584" s="13" t="s">
        <v>36</v>
      </c>
      <c r="B584" s="90">
        <v>6</v>
      </c>
      <c r="C584" s="6"/>
      <c r="D584" s="6"/>
      <c r="E584" s="6">
        <v>10.7</v>
      </c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44">
        <f t="shared" si="28"/>
        <v>10.7</v>
      </c>
      <c r="U584" s="6">
        <f>T584</f>
        <v>10.7</v>
      </c>
      <c r="V584" s="3"/>
      <c r="W584" s="25"/>
      <c r="X584" s="5"/>
      <c r="Y584" s="3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</row>
    <row r="585" spans="1:45" ht="15">
      <c r="A585" s="13" t="s">
        <v>37</v>
      </c>
      <c r="B585" s="90">
        <v>24</v>
      </c>
      <c r="C585" s="6">
        <v>9.3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44">
        <f t="shared" si="28"/>
        <v>9.3</v>
      </c>
      <c r="U585" s="6">
        <f>T585</f>
        <v>9.3</v>
      </c>
      <c r="V585" s="47"/>
      <c r="W585" s="25"/>
      <c r="X585" s="5"/>
      <c r="Y585" s="3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</row>
    <row r="586" spans="1:45" ht="15">
      <c r="A586" s="13" t="s">
        <v>38</v>
      </c>
      <c r="B586" s="90">
        <v>9</v>
      </c>
      <c r="C586" s="6">
        <v>1.7</v>
      </c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44">
        <f t="shared" si="28"/>
        <v>1.7</v>
      </c>
      <c r="U586" s="6">
        <f>T586</f>
        <v>1.7</v>
      </c>
      <c r="V586" s="3"/>
      <c r="W586" s="25"/>
      <c r="X586" s="5"/>
      <c r="Y586" s="3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</row>
    <row r="587" spans="1:45" ht="15">
      <c r="A587" s="13" t="s">
        <v>39</v>
      </c>
      <c r="B587" s="90">
        <v>27</v>
      </c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44">
        <f t="shared" si="28"/>
        <v>0</v>
      </c>
      <c r="U587" s="6">
        <f>T587+T588+T589+T590+T591+T592+T593+T594+T595+T596+T597</f>
        <v>29</v>
      </c>
      <c r="V587" s="3"/>
      <c r="W587" s="25"/>
      <c r="X587" s="5"/>
      <c r="Y587" s="3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</row>
    <row r="588" spans="1:45" ht="15">
      <c r="A588" s="13" t="s">
        <v>40</v>
      </c>
      <c r="B588" s="90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44">
        <f t="shared" si="28"/>
        <v>0</v>
      </c>
      <c r="U588" s="6"/>
      <c r="V588" s="3"/>
      <c r="W588" s="25"/>
      <c r="X588" s="5"/>
      <c r="Y588" s="3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</row>
    <row r="589" spans="1:45" ht="15">
      <c r="A589" s="13" t="s">
        <v>41</v>
      </c>
      <c r="B589" s="90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44">
        <f t="shared" si="28"/>
        <v>0</v>
      </c>
      <c r="U589" s="6"/>
      <c r="V589" s="3"/>
      <c r="W589" s="25"/>
      <c r="X589" s="5"/>
      <c r="Y589" s="3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</row>
    <row r="590" spans="1:45" ht="15">
      <c r="A590" s="13" t="s">
        <v>42</v>
      </c>
      <c r="B590" s="90"/>
      <c r="C590" s="6">
        <v>21</v>
      </c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44">
        <f t="shared" si="28"/>
        <v>21</v>
      </c>
      <c r="U590" s="6"/>
      <c r="V590" s="3"/>
      <c r="W590" s="25"/>
      <c r="X590" s="5"/>
      <c r="Y590" s="3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</row>
    <row r="591" spans="1:45" ht="15">
      <c r="A591" s="13" t="s">
        <v>43</v>
      </c>
      <c r="B591" s="90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44">
        <f t="shared" si="28"/>
        <v>0</v>
      </c>
      <c r="U591" s="6"/>
      <c r="V591" s="3"/>
      <c r="W591" s="25"/>
      <c r="X591" s="5"/>
      <c r="Y591" s="3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</row>
    <row r="592" spans="1:45" ht="15">
      <c r="A592" s="13" t="s">
        <v>44</v>
      </c>
      <c r="B592" s="90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44">
        <f t="shared" si="28"/>
        <v>0</v>
      </c>
      <c r="U592" s="6"/>
      <c r="V592" s="3"/>
      <c r="W592" s="25"/>
      <c r="X592" s="5"/>
      <c r="Y592" s="3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</row>
    <row r="593" spans="1:45" ht="15">
      <c r="A593" s="13" t="s">
        <v>45</v>
      </c>
      <c r="B593" s="90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44">
        <f t="shared" si="28"/>
        <v>0</v>
      </c>
      <c r="U593" s="6"/>
      <c r="V593" s="3"/>
      <c r="W593" s="25"/>
      <c r="X593" s="5"/>
      <c r="Y593" s="3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</row>
    <row r="594" spans="1:45" ht="15">
      <c r="A594" s="13" t="s">
        <v>46</v>
      </c>
      <c r="B594" s="90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44">
        <f t="shared" si="28"/>
        <v>0</v>
      </c>
      <c r="U594" s="6"/>
      <c r="V594" s="3"/>
      <c r="W594" s="25"/>
      <c r="X594" s="5"/>
      <c r="Y594" s="3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</row>
    <row r="595" spans="1:45" ht="15">
      <c r="A595" s="13" t="s">
        <v>47</v>
      </c>
      <c r="B595" s="90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44">
        <f t="shared" si="28"/>
        <v>0</v>
      </c>
      <c r="U595" s="6"/>
      <c r="V595" s="3"/>
      <c r="W595" s="25"/>
      <c r="X595" s="5"/>
      <c r="Y595" s="3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</row>
    <row r="596" spans="1:45" ht="15">
      <c r="A596" s="13" t="s">
        <v>48</v>
      </c>
      <c r="B596" s="90"/>
      <c r="C596" s="6"/>
      <c r="D596" s="6"/>
      <c r="E596" s="6"/>
      <c r="F596" s="6"/>
      <c r="G596" s="6">
        <v>8</v>
      </c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44">
        <f t="shared" si="28"/>
        <v>8</v>
      </c>
      <c r="U596" s="6"/>
      <c r="V596" s="3"/>
      <c r="W596" s="25"/>
      <c r="X596" s="5"/>
      <c r="Y596" s="3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</row>
    <row r="597" spans="1:45" ht="15">
      <c r="A597" s="13" t="s">
        <v>49</v>
      </c>
      <c r="B597" s="90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44">
        <f t="shared" si="28"/>
        <v>0</v>
      </c>
      <c r="U597" s="6"/>
      <c r="V597" s="3"/>
      <c r="W597" s="25"/>
      <c r="X597" s="5"/>
      <c r="Y597" s="3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</row>
    <row r="598" spans="1:45" ht="15">
      <c r="A598" s="13" t="s">
        <v>50</v>
      </c>
      <c r="B598" s="90">
        <v>9</v>
      </c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44">
        <f t="shared" si="28"/>
        <v>0</v>
      </c>
      <c r="U598" s="6">
        <f>T598</f>
        <v>0</v>
      </c>
      <c r="V598" s="3"/>
      <c r="W598" s="25"/>
      <c r="X598" s="5"/>
      <c r="Y598" s="3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</row>
    <row r="599" spans="1:45" ht="15">
      <c r="A599" s="13" t="s">
        <v>51</v>
      </c>
      <c r="B599" s="90">
        <v>24</v>
      </c>
      <c r="C599" s="6">
        <v>10.8</v>
      </c>
      <c r="D599" s="6">
        <v>11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44">
        <f t="shared" si="28"/>
        <v>21.8</v>
      </c>
      <c r="U599" s="6">
        <f>T599</f>
        <v>21.8</v>
      </c>
      <c r="V599" s="3"/>
      <c r="W599" s="25"/>
      <c r="X599" s="5"/>
      <c r="Y599" s="3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</row>
    <row r="600" spans="1:45" ht="15">
      <c r="A600" s="13" t="s">
        <v>52</v>
      </c>
      <c r="B600" s="90">
        <v>6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44">
        <f t="shared" si="28"/>
        <v>0</v>
      </c>
      <c r="U600" s="6">
        <f>T600+T601</f>
        <v>0</v>
      </c>
      <c r="V600" s="47"/>
      <c r="W600" s="25"/>
      <c r="X600" s="5"/>
      <c r="Y600" s="3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</row>
    <row r="601" spans="1:45" ht="15">
      <c r="A601" s="13" t="s">
        <v>53</v>
      </c>
      <c r="B601" s="90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44">
        <f t="shared" si="28"/>
        <v>0</v>
      </c>
      <c r="U601" s="6"/>
      <c r="V601" s="3"/>
      <c r="W601" s="25"/>
      <c r="X601" s="5"/>
      <c r="Y601" s="3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</row>
    <row r="602" spans="1:45" ht="15">
      <c r="A602" s="13" t="s">
        <v>14</v>
      </c>
      <c r="B602" s="90">
        <v>120</v>
      </c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>
        <v>100</v>
      </c>
      <c r="O602" s="6"/>
      <c r="P602" s="6"/>
      <c r="Q602" s="6"/>
      <c r="R602" s="6"/>
      <c r="S602" s="6"/>
      <c r="T602" s="44">
        <f t="shared" si="28"/>
        <v>100</v>
      </c>
      <c r="U602" s="6">
        <f>T602</f>
        <v>100</v>
      </c>
      <c r="V602" s="3"/>
      <c r="W602" s="25"/>
      <c r="X602" s="5"/>
      <c r="Y602" s="3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</row>
    <row r="603" spans="1:45" ht="15">
      <c r="A603" s="13" t="s">
        <v>54</v>
      </c>
      <c r="B603" s="90">
        <v>9</v>
      </c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44">
        <f t="shared" si="28"/>
        <v>0</v>
      </c>
      <c r="U603" s="6">
        <f>T603+T604</f>
        <v>0</v>
      </c>
      <c r="V603" s="3"/>
      <c r="W603" s="25"/>
      <c r="X603" s="5"/>
      <c r="Y603" s="3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</row>
    <row r="604" spans="1:45" ht="15">
      <c r="A604" s="13" t="s">
        <v>55</v>
      </c>
      <c r="B604" s="90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44">
        <f t="shared" si="28"/>
        <v>0</v>
      </c>
      <c r="U604" s="6"/>
      <c r="V604" s="3"/>
      <c r="W604" s="25"/>
      <c r="X604" s="5"/>
      <c r="Y604" s="3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</row>
    <row r="605" spans="1:45" ht="15">
      <c r="A605" s="13" t="s">
        <v>56</v>
      </c>
      <c r="B605" s="90">
        <v>120</v>
      </c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44">
        <f t="shared" si="28"/>
        <v>0</v>
      </c>
      <c r="U605" s="6">
        <f>T605+T606</f>
        <v>200</v>
      </c>
      <c r="V605" s="3"/>
      <c r="W605" s="25"/>
      <c r="X605" s="5"/>
      <c r="Y605" s="3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spans="1:45" ht="15">
      <c r="A606" s="13" t="s">
        <v>57</v>
      </c>
      <c r="B606" s="90"/>
      <c r="C606" s="6"/>
      <c r="D606" s="6"/>
      <c r="E606" s="6"/>
      <c r="F606" s="6"/>
      <c r="G606" s="6"/>
      <c r="H606" s="6"/>
      <c r="I606" s="6"/>
      <c r="J606" s="6">
        <v>200</v>
      </c>
      <c r="K606" s="6"/>
      <c r="L606" s="6"/>
      <c r="M606" s="6"/>
      <c r="N606" s="6"/>
      <c r="O606" s="6"/>
      <c r="P606" s="6"/>
      <c r="Q606" s="6"/>
      <c r="R606" s="6"/>
      <c r="S606" s="6"/>
      <c r="T606" s="44">
        <f t="shared" si="28"/>
        <v>200</v>
      </c>
      <c r="U606" s="6"/>
      <c r="V606" s="3"/>
      <c r="W606" s="25"/>
      <c r="X606" s="5"/>
      <c r="Y606" s="3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spans="1:45" ht="15">
      <c r="A607" s="13" t="s">
        <v>58</v>
      </c>
      <c r="B607" s="90">
        <v>150</v>
      </c>
      <c r="C607" s="6"/>
      <c r="D607" s="6"/>
      <c r="E607" s="6"/>
      <c r="F607" s="6"/>
      <c r="G607" s="6">
        <v>26.6</v>
      </c>
      <c r="H607" s="6"/>
      <c r="I607" s="6">
        <v>228</v>
      </c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44">
        <f t="shared" si="28"/>
        <v>254.6</v>
      </c>
      <c r="U607" s="6">
        <f>T607</f>
        <v>254.6</v>
      </c>
      <c r="V607" s="3"/>
      <c r="W607" s="25"/>
      <c r="X607" s="5"/>
      <c r="Y607" s="3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</row>
    <row r="608" spans="1:45" ht="15">
      <c r="A608" s="13" t="s">
        <v>59</v>
      </c>
      <c r="B608" s="90">
        <v>210</v>
      </c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44">
        <f t="shared" si="28"/>
        <v>0</v>
      </c>
      <c r="U608" s="6">
        <f>T609+T610+T611+T612+T613+T614+T615+T616+T617</f>
        <v>122.2</v>
      </c>
      <c r="V608" s="3"/>
      <c r="W608" s="25"/>
      <c r="X608" s="5"/>
      <c r="Y608" s="3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</row>
    <row r="609" spans="1:45" ht="15">
      <c r="A609" s="13" t="s">
        <v>60</v>
      </c>
      <c r="B609" s="90"/>
      <c r="C609" s="6"/>
      <c r="D609" s="6"/>
      <c r="E609" s="6"/>
      <c r="F609" s="6"/>
      <c r="G609" s="6">
        <v>30</v>
      </c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44">
        <f t="shared" si="28"/>
        <v>30</v>
      </c>
      <c r="U609" s="6"/>
      <c r="V609" s="3"/>
      <c r="W609" s="25"/>
      <c r="X609" s="5"/>
      <c r="Y609" s="3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</row>
    <row r="610" spans="1:45" ht="15">
      <c r="A610" s="13" t="s">
        <v>61</v>
      </c>
      <c r="B610" s="90"/>
      <c r="C610" s="6"/>
      <c r="D610" s="6"/>
      <c r="E610" s="6"/>
      <c r="F610" s="6">
        <v>3.6</v>
      </c>
      <c r="G610" s="6">
        <v>9.6</v>
      </c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44">
        <f t="shared" si="28"/>
        <v>13.2</v>
      </c>
      <c r="U610" s="6"/>
      <c r="V610" s="3"/>
      <c r="W610" s="25"/>
      <c r="X610" s="5"/>
      <c r="Y610" s="3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</row>
    <row r="611" spans="1:45" ht="15">
      <c r="A611" s="13" t="s">
        <v>62</v>
      </c>
      <c r="B611" s="90"/>
      <c r="C611" s="6"/>
      <c r="D611" s="6"/>
      <c r="E611" s="6"/>
      <c r="F611" s="6"/>
      <c r="G611" s="6">
        <v>10</v>
      </c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44">
        <f t="shared" si="28"/>
        <v>10</v>
      </c>
      <c r="U611" s="6"/>
      <c r="V611" s="3"/>
      <c r="W611" s="25"/>
      <c r="X611" s="5"/>
      <c r="Y611" s="3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</row>
    <row r="612" spans="1:45" ht="15">
      <c r="A612" s="13" t="s">
        <v>63</v>
      </c>
      <c r="B612" s="90"/>
      <c r="C612" s="6"/>
      <c r="D612" s="6"/>
      <c r="E612" s="6"/>
      <c r="F612" s="6">
        <v>69</v>
      </c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44">
        <f t="shared" si="28"/>
        <v>69</v>
      </c>
      <c r="U612" s="6"/>
      <c r="V612" s="3"/>
      <c r="W612" s="25"/>
      <c r="X612" s="5"/>
      <c r="Y612" s="3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</row>
    <row r="613" spans="1:45" ht="15">
      <c r="A613" s="13" t="s">
        <v>64</v>
      </c>
      <c r="B613" s="90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44">
        <f t="shared" si="28"/>
        <v>0</v>
      </c>
      <c r="U613" s="6"/>
      <c r="V613" s="3"/>
      <c r="W613" s="25"/>
      <c r="X613" s="5"/>
      <c r="Y613" s="3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</row>
    <row r="614" spans="1:45" ht="15">
      <c r="A614" s="13" t="s">
        <v>65</v>
      </c>
      <c r="B614" s="90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44">
        <f t="shared" si="28"/>
        <v>0</v>
      </c>
      <c r="U614" s="6"/>
      <c r="V614" s="3"/>
      <c r="W614" s="25"/>
      <c r="X614" s="5"/>
      <c r="Y614" s="3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</row>
    <row r="615" spans="1:45" ht="15">
      <c r="A615" s="13" t="s">
        <v>66</v>
      </c>
      <c r="B615" s="90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44">
        <f t="shared" si="28"/>
        <v>0</v>
      </c>
      <c r="U615" s="6"/>
      <c r="V615" s="3"/>
      <c r="W615" s="25"/>
      <c r="X615" s="5"/>
      <c r="Y615" s="3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spans="1:45" ht="15">
      <c r="A616" s="13" t="s">
        <v>67</v>
      </c>
      <c r="B616" s="90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44">
        <f t="shared" si="28"/>
        <v>0</v>
      </c>
      <c r="U616" s="6"/>
      <c r="V616" s="3"/>
      <c r="W616" s="25"/>
      <c r="X616" s="5"/>
      <c r="Y616" s="3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</row>
    <row r="617" spans="1:45" ht="15">
      <c r="A617" s="13" t="s">
        <v>68</v>
      </c>
      <c r="B617" s="90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44">
        <f t="shared" si="28"/>
        <v>0</v>
      </c>
      <c r="U617" s="6"/>
      <c r="V617" s="3"/>
      <c r="W617" s="25"/>
      <c r="X617" s="5"/>
      <c r="Y617" s="3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</row>
    <row r="618" spans="1:45" ht="15">
      <c r="A618" s="13" t="s">
        <v>11</v>
      </c>
      <c r="B618" s="90">
        <v>90</v>
      </c>
      <c r="C618" s="6"/>
      <c r="D618" s="6"/>
      <c r="E618" s="6">
        <v>60</v>
      </c>
      <c r="F618" s="6"/>
      <c r="G618" s="6"/>
      <c r="H618" s="6">
        <v>13.5</v>
      </c>
      <c r="I618" s="6"/>
      <c r="J618" s="6"/>
      <c r="K618" s="6"/>
      <c r="L618" s="6">
        <v>30</v>
      </c>
      <c r="M618" s="6"/>
      <c r="N618" s="6"/>
      <c r="O618" s="6"/>
      <c r="P618" s="6"/>
      <c r="Q618" s="6"/>
      <c r="R618" s="6"/>
      <c r="S618" s="6"/>
      <c r="T618" s="44">
        <f t="shared" si="28"/>
        <v>103.5</v>
      </c>
      <c r="U618" s="6">
        <f>T618</f>
        <v>103.5</v>
      </c>
      <c r="V618" s="3"/>
      <c r="W618" s="25"/>
      <c r="X618" s="5"/>
      <c r="Y618" s="3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</row>
    <row r="619" spans="1:45" ht="15">
      <c r="A619" s="13" t="s">
        <v>10</v>
      </c>
      <c r="B619" s="90">
        <v>48</v>
      </c>
      <c r="C619" s="6"/>
      <c r="D619" s="6"/>
      <c r="E619" s="6"/>
      <c r="F619" s="6"/>
      <c r="G619" s="6"/>
      <c r="H619" s="6"/>
      <c r="I619" s="6"/>
      <c r="J619" s="6"/>
      <c r="K619" s="6">
        <v>45</v>
      </c>
      <c r="L619" s="6"/>
      <c r="M619" s="6"/>
      <c r="N619" s="6"/>
      <c r="O619" s="6"/>
      <c r="P619" s="6"/>
      <c r="Q619" s="6"/>
      <c r="R619" s="6"/>
      <c r="S619" s="6"/>
      <c r="T619" s="44">
        <f t="shared" si="28"/>
        <v>45</v>
      </c>
      <c r="U619" s="6">
        <f aca="true" t="shared" si="29" ref="U619:U624">T619</f>
        <v>45</v>
      </c>
      <c r="V619" s="3"/>
      <c r="W619" s="25"/>
      <c r="X619" s="5"/>
      <c r="Y619" s="3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</row>
    <row r="620" spans="1:45" ht="15">
      <c r="A620" s="13" t="s">
        <v>69</v>
      </c>
      <c r="B620" s="90">
        <v>0.24</v>
      </c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44">
        <f t="shared" si="28"/>
        <v>0</v>
      </c>
      <c r="U620" s="6">
        <f t="shared" si="29"/>
        <v>0</v>
      </c>
      <c r="V620" s="3"/>
      <c r="W620" s="25"/>
      <c r="X620" s="5"/>
      <c r="Y620" s="3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</row>
    <row r="621" spans="1:45" ht="15">
      <c r="A621" s="13" t="s">
        <v>70</v>
      </c>
      <c r="B621" s="90">
        <v>0.72</v>
      </c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44">
        <f t="shared" si="28"/>
        <v>0</v>
      </c>
      <c r="U621" s="24">
        <f t="shared" si="29"/>
        <v>0</v>
      </c>
      <c r="V621" s="3"/>
      <c r="W621" s="25"/>
      <c r="X621" s="5"/>
      <c r="Y621" s="4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</row>
    <row r="622" spans="1:45" ht="15">
      <c r="A622" s="13" t="s">
        <v>71</v>
      </c>
      <c r="B622" s="91">
        <v>0.6</v>
      </c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44">
        <f t="shared" si="28"/>
        <v>0</v>
      </c>
      <c r="U622" s="24">
        <f t="shared" si="29"/>
        <v>0</v>
      </c>
      <c r="V622" s="3"/>
      <c r="W622" s="25"/>
      <c r="X622" s="5"/>
      <c r="Y622" s="4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</row>
    <row r="623" spans="1:45" ht="15">
      <c r="A623" s="13" t="s">
        <v>72</v>
      </c>
      <c r="B623" s="6"/>
      <c r="C623" s="6"/>
      <c r="D623" s="6"/>
      <c r="E623" s="6"/>
      <c r="F623" s="6"/>
      <c r="G623" s="6"/>
      <c r="H623" s="6">
        <v>7.5</v>
      </c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44">
        <f t="shared" si="28"/>
        <v>7.5</v>
      </c>
      <c r="U623" s="6">
        <f t="shared" si="29"/>
        <v>7.5</v>
      </c>
      <c r="V623" s="3"/>
      <c r="W623" s="25"/>
      <c r="X623" s="5"/>
      <c r="Y623" s="3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</row>
    <row r="624" spans="1:45" ht="15">
      <c r="A624" s="51" t="s">
        <v>73</v>
      </c>
      <c r="B624" s="90"/>
      <c r="C624" s="6"/>
      <c r="D624" s="6"/>
      <c r="E624" s="6"/>
      <c r="F624" s="6">
        <v>0.6</v>
      </c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44">
        <f t="shared" si="28"/>
        <v>0.6</v>
      </c>
      <c r="U624" s="6">
        <f t="shared" si="29"/>
        <v>0.6</v>
      </c>
      <c r="V624" s="3"/>
      <c r="W624" s="25"/>
      <c r="X624" s="5"/>
      <c r="Y624" s="3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</row>
    <row r="625" spans="1:45" ht="15">
      <c r="A625" s="52" t="s">
        <v>74</v>
      </c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44">
        <f t="shared" si="28"/>
        <v>0</v>
      </c>
      <c r="U625" s="8"/>
      <c r="W625" s="2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</row>
    <row r="626" spans="1:45" ht="15">
      <c r="A626" s="13" t="s">
        <v>182</v>
      </c>
      <c r="B626" s="35"/>
      <c r="C626" s="6"/>
      <c r="D626" s="6">
        <v>3.3</v>
      </c>
      <c r="E626" s="6"/>
      <c r="F626" s="6"/>
      <c r="G626" s="6"/>
      <c r="H626" s="6"/>
      <c r="I626" s="6"/>
      <c r="J626" s="6"/>
      <c r="K626" s="6"/>
      <c r="L626" s="9"/>
      <c r="M626" s="6"/>
      <c r="N626" s="6"/>
      <c r="O626" s="6"/>
      <c r="P626" s="6"/>
      <c r="Q626" s="6"/>
      <c r="R626" s="6"/>
      <c r="S626" s="9"/>
      <c r="T626" s="44"/>
      <c r="U626" s="6"/>
      <c r="W626" s="25"/>
      <c r="X626" s="5"/>
      <c r="Y626" s="3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</row>
    <row r="627" spans="1:45" ht="15">
      <c r="A627" s="51" t="s">
        <v>111</v>
      </c>
      <c r="B627" s="8">
        <v>3</v>
      </c>
      <c r="C627" s="6">
        <v>0.24</v>
      </c>
      <c r="D627" s="6"/>
      <c r="E627" s="6"/>
      <c r="F627" s="6"/>
      <c r="G627" s="6"/>
      <c r="H627" s="6"/>
      <c r="I627" s="6"/>
      <c r="J627" s="6"/>
      <c r="K627" s="6"/>
      <c r="L627" s="9"/>
      <c r="M627" s="6"/>
      <c r="N627" s="6"/>
      <c r="O627" s="6"/>
      <c r="P627" s="6"/>
      <c r="Q627" s="6"/>
      <c r="R627" s="6"/>
      <c r="S627" s="9"/>
      <c r="T627" s="44">
        <v>3</v>
      </c>
      <c r="U627" s="6"/>
      <c r="W627" s="25"/>
      <c r="X627" s="5"/>
      <c r="Y627" s="3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</row>
    <row r="628" spans="1:45" ht="12.75">
      <c r="A628" s="8" t="s">
        <v>112</v>
      </c>
      <c r="B628" s="8"/>
      <c r="C628" s="8"/>
      <c r="D628" s="8"/>
      <c r="E628" s="54"/>
      <c r="F628" s="54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41"/>
      <c r="T628" s="8"/>
      <c r="U628" s="57"/>
      <c r="W628" s="2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</row>
    <row r="629" spans="23:45" ht="12.75">
      <c r="W629" s="2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</row>
    <row r="630" spans="1:45" ht="12.75">
      <c r="A630" s="30" t="s">
        <v>105</v>
      </c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</row>
    <row r="631" spans="1:45" ht="13.5">
      <c r="A631" s="67" t="s">
        <v>106</v>
      </c>
      <c r="B631" s="68" t="s">
        <v>107</v>
      </c>
      <c r="C631" s="69" t="s">
        <v>108</v>
      </c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1"/>
      <c r="U631" s="72" t="s">
        <v>144</v>
      </c>
      <c r="V631" s="73" t="s">
        <v>145</v>
      </c>
      <c r="W631" s="74" t="s">
        <v>189</v>
      </c>
      <c r="X631" s="75"/>
      <c r="Y631" s="76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</row>
    <row r="632" spans="1:45" ht="105" customHeight="1">
      <c r="A632" s="77"/>
      <c r="B632" s="78"/>
      <c r="C632" s="79">
        <v>1</v>
      </c>
      <c r="D632" s="80">
        <v>2</v>
      </c>
      <c r="E632" s="81">
        <v>3</v>
      </c>
      <c r="F632" s="81">
        <v>4</v>
      </c>
      <c r="G632" s="80">
        <v>5</v>
      </c>
      <c r="H632" s="80">
        <v>6</v>
      </c>
      <c r="I632" s="80">
        <v>7</v>
      </c>
      <c r="J632" s="80">
        <v>8</v>
      </c>
      <c r="K632" s="80">
        <v>9</v>
      </c>
      <c r="L632" s="80">
        <v>10</v>
      </c>
      <c r="M632" s="80">
        <v>11</v>
      </c>
      <c r="N632" s="80">
        <v>12</v>
      </c>
      <c r="O632" s="80">
        <v>13</v>
      </c>
      <c r="P632" s="80">
        <v>14</v>
      </c>
      <c r="Q632" s="80">
        <v>15</v>
      </c>
      <c r="R632" s="75"/>
      <c r="S632" s="82"/>
      <c r="T632" s="80" t="s">
        <v>146</v>
      </c>
      <c r="U632" s="83"/>
      <c r="V632" s="84"/>
      <c r="W632" s="74"/>
      <c r="X632" s="80" t="s">
        <v>147</v>
      </c>
      <c r="Y632" s="3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</row>
    <row r="633" spans="1:45" ht="15">
      <c r="A633" s="13" t="s">
        <v>23</v>
      </c>
      <c r="B633" s="90">
        <v>46.2</v>
      </c>
      <c r="C633" s="6">
        <f>T4</f>
        <v>61</v>
      </c>
      <c r="D633" s="6">
        <f>T65</f>
        <v>18</v>
      </c>
      <c r="E633" s="14">
        <f>T128</f>
        <v>18</v>
      </c>
      <c r="F633" s="14">
        <f>T191</f>
        <v>90.7</v>
      </c>
      <c r="G633" s="6">
        <f>T254</f>
        <v>57</v>
      </c>
      <c r="H633" s="6">
        <f>T317</f>
        <v>44</v>
      </c>
      <c r="I633" s="6">
        <f>T380</f>
        <v>0</v>
      </c>
      <c r="J633" s="6">
        <f>T443</f>
        <v>44.8</v>
      </c>
      <c r="K633" s="6">
        <f>T506</f>
        <v>60.8</v>
      </c>
      <c r="L633" s="6">
        <f>T569</f>
        <v>61</v>
      </c>
      <c r="M633" s="6">
        <f>AR4</f>
        <v>57</v>
      </c>
      <c r="N633" s="6">
        <f>AR65</f>
        <v>0</v>
      </c>
      <c r="O633" s="6">
        <f>AR128</f>
        <v>54.1</v>
      </c>
      <c r="P633" s="6">
        <f>AR191</f>
        <v>66</v>
      </c>
      <c r="Q633" s="6">
        <f>AR254</f>
        <v>61</v>
      </c>
      <c r="R633" s="8"/>
      <c r="S633" s="9"/>
      <c r="T633" s="6">
        <f>B633*15</f>
        <v>693</v>
      </c>
      <c r="U633" s="6">
        <f>C633+D633+E633+F633+G633+H633+I633+J633+K633+L633+M633+N633+O633+P633+Q633</f>
        <v>693.4</v>
      </c>
      <c r="V633" s="6">
        <f>U633+U634+U635</f>
        <v>693.4</v>
      </c>
      <c r="W633" s="15">
        <f>T633-V633</f>
        <v>-0.39999999999997726</v>
      </c>
      <c r="X633" s="16">
        <f>V633/T633*100</f>
        <v>100.05772005772005</v>
      </c>
      <c r="Y633" s="5"/>
      <c r="Z633" s="5"/>
      <c r="AA633" s="5"/>
      <c r="AB633" s="3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spans="1:45" ht="15">
      <c r="A634" s="13" t="s">
        <v>24</v>
      </c>
      <c r="B634" s="90"/>
      <c r="C634" s="6">
        <f aca="true" t="shared" si="30" ref="C634:C691">T5</f>
        <v>0</v>
      </c>
      <c r="D634" s="6">
        <f aca="true" t="shared" si="31" ref="D634:D691">T66</f>
        <v>0</v>
      </c>
      <c r="E634" s="14">
        <f aca="true" t="shared" si="32" ref="E634:E691">T129</f>
        <v>0</v>
      </c>
      <c r="F634" s="14">
        <f aca="true" t="shared" si="33" ref="F634:F691">T192</f>
        <v>0</v>
      </c>
      <c r="G634" s="6">
        <f aca="true" t="shared" si="34" ref="G634:G691">T255</f>
        <v>0</v>
      </c>
      <c r="H634" s="6">
        <f aca="true" t="shared" si="35" ref="H634:H691">T318</f>
        <v>0</v>
      </c>
      <c r="I634" s="6">
        <f aca="true" t="shared" si="36" ref="I634:I691">T381</f>
        <v>0</v>
      </c>
      <c r="J634" s="6">
        <f aca="true" t="shared" si="37" ref="J634:J691">T444</f>
        <v>0</v>
      </c>
      <c r="K634" s="6">
        <f aca="true" t="shared" si="38" ref="K634:K691">T507</f>
        <v>0</v>
      </c>
      <c r="L634" s="6">
        <f aca="true" t="shared" si="39" ref="L634:L691">T570</f>
        <v>0</v>
      </c>
      <c r="M634" s="6">
        <f aca="true" t="shared" si="40" ref="M634:M691">AR5</f>
        <v>0</v>
      </c>
      <c r="N634" s="6">
        <f aca="true" t="shared" si="41" ref="N634:N691">AR66</f>
        <v>0</v>
      </c>
      <c r="O634" s="6">
        <f aca="true" t="shared" si="42" ref="O634:O691">AR129</f>
        <v>0</v>
      </c>
      <c r="P634" s="6">
        <f aca="true" t="shared" si="43" ref="P634:P691">AR192</f>
        <v>0</v>
      </c>
      <c r="Q634" s="6">
        <f aca="true" t="shared" si="44" ref="Q634:Q691">AR255</f>
        <v>0</v>
      </c>
      <c r="R634" s="8"/>
      <c r="S634" s="9"/>
      <c r="T634" s="6">
        <f aca="true" t="shared" si="45" ref="T634:T691">B634*15</f>
        <v>0</v>
      </c>
      <c r="U634" s="6">
        <f aca="true" t="shared" si="46" ref="U634:U691">C634+D634+E634+F634+G634+H634+I634+J634+K634+L634+M634+N634+O634+P634+Q634</f>
        <v>0</v>
      </c>
      <c r="V634" s="6"/>
      <c r="W634" s="15">
        <f aca="true" t="shared" si="47" ref="W634:W691">T634-V634</f>
        <v>0</v>
      </c>
      <c r="X634" s="16"/>
      <c r="Y634" s="5"/>
      <c r="Z634" s="5"/>
      <c r="AA634" s="5"/>
      <c r="AB634" s="3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</row>
    <row r="635" spans="1:45" ht="15">
      <c r="A635" s="13" t="s">
        <v>25</v>
      </c>
      <c r="B635" s="90"/>
      <c r="C635" s="6">
        <f t="shared" si="30"/>
        <v>0</v>
      </c>
      <c r="D635" s="6">
        <f t="shared" si="31"/>
        <v>0</v>
      </c>
      <c r="E635" s="14">
        <f t="shared" si="32"/>
        <v>0</v>
      </c>
      <c r="F635" s="14">
        <f t="shared" si="33"/>
        <v>0</v>
      </c>
      <c r="G635" s="6">
        <f t="shared" si="34"/>
        <v>0</v>
      </c>
      <c r="H635" s="6">
        <f t="shared" si="35"/>
        <v>0</v>
      </c>
      <c r="I635" s="6">
        <f t="shared" si="36"/>
        <v>0</v>
      </c>
      <c r="J635" s="6">
        <f t="shared" si="37"/>
        <v>0</v>
      </c>
      <c r="K635" s="6">
        <f t="shared" si="38"/>
        <v>0</v>
      </c>
      <c r="L635" s="6">
        <f t="shared" si="39"/>
        <v>0</v>
      </c>
      <c r="M635" s="6">
        <f t="shared" si="40"/>
        <v>0</v>
      </c>
      <c r="N635" s="6">
        <f t="shared" si="41"/>
        <v>0</v>
      </c>
      <c r="O635" s="6">
        <f t="shared" si="42"/>
        <v>0</v>
      </c>
      <c r="P635" s="6">
        <f t="shared" si="43"/>
        <v>0</v>
      </c>
      <c r="Q635" s="6">
        <f t="shared" si="44"/>
        <v>0</v>
      </c>
      <c r="R635" s="8"/>
      <c r="S635" s="9"/>
      <c r="T635" s="6">
        <f t="shared" si="45"/>
        <v>0</v>
      </c>
      <c r="U635" s="6">
        <f t="shared" si="46"/>
        <v>0</v>
      </c>
      <c r="V635" s="6"/>
      <c r="W635" s="15">
        <f t="shared" si="47"/>
        <v>0</v>
      </c>
      <c r="X635" s="16"/>
      <c r="Y635" s="5"/>
      <c r="Z635" s="5"/>
      <c r="AA635" s="5"/>
      <c r="AB635" s="3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</row>
    <row r="636" spans="1:45" ht="15">
      <c r="A636" s="85" t="s">
        <v>26</v>
      </c>
      <c r="B636" s="90">
        <v>24</v>
      </c>
      <c r="C636" s="6">
        <f t="shared" si="30"/>
        <v>0</v>
      </c>
      <c r="D636" s="6">
        <f t="shared" si="31"/>
        <v>105</v>
      </c>
      <c r="E636" s="14">
        <f t="shared" si="32"/>
        <v>0</v>
      </c>
      <c r="F636" s="14">
        <f t="shared" si="33"/>
        <v>0</v>
      </c>
      <c r="G636" s="6">
        <f t="shared" si="34"/>
        <v>0</v>
      </c>
      <c r="H636" s="6">
        <f t="shared" si="35"/>
        <v>0</v>
      </c>
      <c r="I636" s="6">
        <f t="shared" si="36"/>
        <v>127.5</v>
      </c>
      <c r="J636" s="6">
        <f t="shared" si="37"/>
        <v>0</v>
      </c>
      <c r="K636" s="6">
        <f t="shared" si="38"/>
        <v>0</v>
      </c>
      <c r="L636" s="6">
        <f t="shared" si="39"/>
        <v>0</v>
      </c>
      <c r="M636" s="6">
        <f t="shared" si="40"/>
        <v>0</v>
      </c>
      <c r="N636" s="6">
        <f t="shared" si="41"/>
        <v>127.5</v>
      </c>
      <c r="O636" s="6">
        <f t="shared" si="42"/>
        <v>0</v>
      </c>
      <c r="P636" s="6">
        <f t="shared" si="43"/>
        <v>0</v>
      </c>
      <c r="Q636" s="6">
        <f t="shared" si="44"/>
        <v>0</v>
      </c>
      <c r="R636" s="8"/>
      <c r="S636" s="9"/>
      <c r="T636" s="6">
        <f t="shared" si="45"/>
        <v>360</v>
      </c>
      <c r="U636" s="6">
        <f t="shared" si="46"/>
        <v>360</v>
      </c>
      <c r="V636" s="6">
        <f>U636</f>
        <v>360</v>
      </c>
      <c r="W636" s="15">
        <f t="shared" si="47"/>
        <v>0</v>
      </c>
      <c r="X636" s="16">
        <f>V636/T636*100</f>
        <v>100</v>
      </c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</row>
    <row r="637" spans="1:45" ht="15">
      <c r="A637" s="13" t="s">
        <v>27</v>
      </c>
      <c r="B637" s="90">
        <v>9</v>
      </c>
      <c r="C637" s="6">
        <f t="shared" si="30"/>
        <v>75</v>
      </c>
      <c r="D637" s="6">
        <f t="shared" si="31"/>
        <v>0</v>
      </c>
      <c r="E637" s="14">
        <f t="shared" si="32"/>
        <v>0</v>
      </c>
      <c r="F637" s="14">
        <f t="shared" si="33"/>
        <v>0</v>
      </c>
      <c r="G637" s="6">
        <f t="shared" si="34"/>
        <v>0</v>
      </c>
      <c r="H637" s="6">
        <f t="shared" si="35"/>
        <v>0</v>
      </c>
      <c r="I637" s="6">
        <f t="shared" si="36"/>
        <v>0</v>
      </c>
      <c r="J637" s="6">
        <f t="shared" si="37"/>
        <v>0</v>
      </c>
      <c r="K637" s="6">
        <f t="shared" si="38"/>
        <v>0</v>
      </c>
      <c r="L637" s="6">
        <f t="shared" si="39"/>
        <v>0</v>
      </c>
      <c r="M637" s="6">
        <f t="shared" si="40"/>
        <v>0</v>
      </c>
      <c r="N637" s="6">
        <f t="shared" si="41"/>
        <v>0</v>
      </c>
      <c r="O637" s="6">
        <f t="shared" si="42"/>
        <v>60</v>
      </c>
      <c r="P637" s="6">
        <f t="shared" si="43"/>
        <v>0</v>
      </c>
      <c r="Q637" s="6">
        <f t="shared" si="44"/>
        <v>0</v>
      </c>
      <c r="R637" s="8"/>
      <c r="S637" s="9"/>
      <c r="T637" s="6">
        <f t="shared" si="45"/>
        <v>135</v>
      </c>
      <c r="U637" s="6">
        <f t="shared" si="46"/>
        <v>135</v>
      </c>
      <c r="V637" s="6">
        <f>U637</f>
        <v>135</v>
      </c>
      <c r="W637" s="15">
        <f t="shared" si="47"/>
        <v>0</v>
      </c>
      <c r="X637" s="16">
        <f>V637/T637*100</f>
        <v>100</v>
      </c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</row>
    <row r="638" spans="1:45" ht="15">
      <c r="A638" s="13" t="s">
        <v>28</v>
      </c>
      <c r="B638" s="90">
        <v>36</v>
      </c>
      <c r="C638" s="6">
        <f t="shared" si="30"/>
        <v>0</v>
      </c>
      <c r="D638" s="6">
        <f t="shared" si="31"/>
        <v>0</v>
      </c>
      <c r="E638" s="14">
        <f t="shared" si="32"/>
        <v>111</v>
      </c>
      <c r="F638" s="14">
        <f t="shared" si="33"/>
        <v>0</v>
      </c>
      <c r="G638" s="6">
        <f t="shared" si="34"/>
        <v>107.5</v>
      </c>
      <c r="H638" s="6">
        <f t="shared" si="35"/>
        <v>0</v>
      </c>
      <c r="I638" s="6">
        <f t="shared" si="36"/>
        <v>111</v>
      </c>
      <c r="J638" s="6">
        <f t="shared" si="37"/>
        <v>0</v>
      </c>
      <c r="K638" s="6">
        <f t="shared" si="38"/>
        <v>96</v>
      </c>
      <c r="L638" s="6">
        <f t="shared" si="39"/>
        <v>0</v>
      </c>
      <c r="M638" s="6">
        <f t="shared" si="40"/>
        <v>0</v>
      </c>
      <c r="N638" s="6">
        <f t="shared" si="41"/>
        <v>118</v>
      </c>
      <c r="O638" s="6">
        <f t="shared" si="42"/>
        <v>0</v>
      </c>
      <c r="P638" s="6">
        <f t="shared" si="43"/>
        <v>0</v>
      </c>
      <c r="Q638" s="6">
        <f t="shared" si="44"/>
        <v>0</v>
      </c>
      <c r="R638" s="8"/>
      <c r="S638" s="9"/>
      <c r="T638" s="6">
        <f t="shared" si="45"/>
        <v>540</v>
      </c>
      <c r="U638" s="6">
        <f t="shared" si="46"/>
        <v>543.5</v>
      </c>
      <c r="V638" s="6">
        <f>U638+U639</f>
        <v>543.5</v>
      </c>
      <c r="W638" s="15">
        <f t="shared" si="47"/>
        <v>-3.5</v>
      </c>
      <c r="X638" s="16">
        <f>V638/T638*100</f>
        <v>100.64814814814815</v>
      </c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</row>
    <row r="639" spans="1:45" ht="15">
      <c r="A639" s="13" t="s">
        <v>29</v>
      </c>
      <c r="B639" s="90"/>
      <c r="C639" s="6">
        <f t="shared" si="30"/>
        <v>0</v>
      </c>
      <c r="D639" s="6">
        <f t="shared" si="31"/>
        <v>0</v>
      </c>
      <c r="E639" s="14">
        <f t="shared" si="32"/>
        <v>0</v>
      </c>
      <c r="F639" s="14">
        <f t="shared" si="33"/>
        <v>0</v>
      </c>
      <c r="G639" s="6">
        <f t="shared" si="34"/>
        <v>0</v>
      </c>
      <c r="H639" s="6">
        <f t="shared" si="35"/>
        <v>0</v>
      </c>
      <c r="I639" s="6">
        <f t="shared" si="36"/>
        <v>0</v>
      </c>
      <c r="J639" s="6">
        <f t="shared" si="37"/>
        <v>0</v>
      </c>
      <c r="K639" s="6">
        <f t="shared" si="38"/>
        <v>0</v>
      </c>
      <c r="L639" s="6">
        <f t="shared" si="39"/>
        <v>0</v>
      </c>
      <c r="M639" s="6">
        <f t="shared" si="40"/>
        <v>0</v>
      </c>
      <c r="N639" s="6">
        <f t="shared" si="41"/>
        <v>0</v>
      </c>
      <c r="O639" s="6">
        <f t="shared" si="42"/>
        <v>0</v>
      </c>
      <c r="P639" s="6">
        <f t="shared" si="43"/>
        <v>0</v>
      </c>
      <c r="Q639" s="6">
        <f t="shared" si="44"/>
        <v>0</v>
      </c>
      <c r="R639" s="8"/>
      <c r="S639" s="9"/>
      <c r="T639" s="6">
        <f t="shared" si="45"/>
        <v>0</v>
      </c>
      <c r="U639" s="6">
        <f t="shared" si="46"/>
        <v>0</v>
      </c>
      <c r="V639" s="6"/>
      <c r="W639" s="15">
        <f t="shared" si="47"/>
        <v>0</v>
      </c>
      <c r="X639" s="16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</row>
    <row r="640" spans="1:45" ht="15">
      <c r="A640" s="13" t="s">
        <v>30</v>
      </c>
      <c r="B640" s="90">
        <v>18</v>
      </c>
      <c r="C640" s="6">
        <f t="shared" si="30"/>
        <v>16.4</v>
      </c>
      <c r="D640" s="6">
        <f t="shared" si="31"/>
        <v>19</v>
      </c>
      <c r="E640" s="14">
        <f t="shared" si="32"/>
        <v>16.3</v>
      </c>
      <c r="F640" s="14">
        <f t="shared" si="33"/>
        <v>23</v>
      </c>
      <c r="G640" s="6">
        <f t="shared" si="34"/>
        <v>16.2</v>
      </c>
      <c r="H640" s="6">
        <f t="shared" si="35"/>
        <v>21</v>
      </c>
      <c r="I640" s="6">
        <f t="shared" si="36"/>
        <v>18.6</v>
      </c>
      <c r="J640" s="6">
        <f t="shared" si="37"/>
        <v>19.8</v>
      </c>
      <c r="K640" s="6">
        <f t="shared" si="38"/>
        <v>16.6</v>
      </c>
      <c r="L640" s="6">
        <f t="shared" si="39"/>
        <v>20.2</v>
      </c>
      <c r="M640" s="6">
        <f t="shared" si="40"/>
        <v>17.3</v>
      </c>
      <c r="N640" s="6">
        <f t="shared" si="41"/>
        <v>15.4</v>
      </c>
      <c r="O640" s="6">
        <f t="shared" si="42"/>
        <v>21.3</v>
      </c>
      <c r="P640" s="6">
        <f t="shared" si="43"/>
        <v>10.2</v>
      </c>
      <c r="Q640" s="6">
        <f t="shared" si="44"/>
        <v>18.3</v>
      </c>
      <c r="R640" s="8"/>
      <c r="S640" s="9"/>
      <c r="T640" s="6">
        <f t="shared" si="45"/>
        <v>270</v>
      </c>
      <c r="U640" s="6">
        <f t="shared" si="46"/>
        <v>269.6</v>
      </c>
      <c r="V640" s="6">
        <f>U640</f>
        <v>269.6</v>
      </c>
      <c r="W640" s="15">
        <f t="shared" si="47"/>
        <v>0.39999999999997726</v>
      </c>
      <c r="X640" s="16">
        <f>V640/T640*100</f>
        <v>99.85185185185186</v>
      </c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</row>
    <row r="641" spans="1:45" ht="15">
      <c r="A641" s="13" t="s">
        <v>31</v>
      </c>
      <c r="B641" s="90">
        <v>9</v>
      </c>
      <c r="C641" s="6">
        <f t="shared" si="30"/>
        <v>7.8</v>
      </c>
      <c r="D641" s="6">
        <f t="shared" si="31"/>
        <v>9</v>
      </c>
      <c r="E641" s="14">
        <f t="shared" si="32"/>
        <v>14</v>
      </c>
      <c r="F641" s="14">
        <f t="shared" si="33"/>
        <v>7.6</v>
      </c>
      <c r="G641" s="6">
        <f t="shared" si="34"/>
        <v>7.6</v>
      </c>
      <c r="H641" s="6">
        <f t="shared" si="35"/>
        <v>11.3</v>
      </c>
      <c r="I641" s="6">
        <f t="shared" si="36"/>
        <v>13.5</v>
      </c>
      <c r="J641" s="6">
        <f t="shared" si="37"/>
        <v>9.2</v>
      </c>
      <c r="K641" s="6">
        <f t="shared" si="38"/>
        <v>6.6</v>
      </c>
      <c r="L641" s="6">
        <f t="shared" si="39"/>
        <v>8.5</v>
      </c>
      <c r="M641" s="6">
        <f t="shared" si="40"/>
        <v>5</v>
      </c>
      <c r="N641" s="6">
        <f t="shared" si="41"/>
        <v>15</v>
      </c>
      <c r="O641" s="6">
        <f t="shared" si="42"/>
        <v>4</v>
      </c>
      <c r="P641" s="6">
        <f t="shared" si="43"/>
        <v>4.4</v>
      </c>
      <c r="Q641" s="6">
        <f t="shared" si="44"/>
        <v>11.5</v>
      </c>
      <c r="R641" s="8"/>
      <c r="S641" s="9"/>
      <c r="T641" s="6">
        <f t="shared" si="45"/>
        <v>135</v>
      </c>
      <c r="U641" s="6">
        <f t="shared" si="46"/>
        <v>135</v>
      </c>
      <c r="V641" s="6">
        <f>U641</f>
        <v>135</v>
      </c>
      <c r="W641" s="15">
        <f t="shared" si="47"/>
        <v>0</v>
      </c>
      <c r="X641" s="16">
        <f>V641/T641*100</f>
        <v>100</v>
      </c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</row>
    <row r="642" spans="1:45" ht="15">
      <c r="A642" s="13" t="s">
        <v>32</v>
      </c>
      <c r="B642" s="90">
        <v>180</v>
      </c>
      <c r="C642" s="6">
        <f t="shared" si="30"/>
        <v>114</v>
      </c>
      <c r="D642" s="6">
        <f t="shared" si="31"/>
        <v>255</v>
      </c>
      <c r="E642" s="14">
        <f t="shared" si="32"/>
        <v>28.4</v>
      </c>
      <c r="F642" s="14">
        <f t="shared" si="33"/>
        <v>100</v>
      </c>
      <c r="G642" s="6">
        <f t="shared" si="34"/>
        <v>26.5</v>
      </c>
      <c r="H642" s="6">
        <f t="shared" si="35"/>
        <v>257.5</v>
      </c>
      <c r="I642" s="6">
        <f t="shared" si="36"/>
        <v>18</v>
      </c>
      <c r="J642" s="6">
        <f t="shared" si="37"/>
        <v>235.5</v>
      </c>
      <c r="K642" s="6">
        <f t="shared" si="38"/>
        <v>17.6</v>
      </c>
      <c r="L642" s="6">
        <f t="shared" si="39"/>
        <v>194.6</v>
      </c>
      <c r="M642" s="6">
        <f t="shared" si="40"/>
        <v>16.5</v>
      </c>
      <c r="N642" s="6">
        <f t="shared" si="41"/>
        <v>0</v>
      </c>
      <c r="O642" s="6">
        <f t="shared" si="42"/>
        <v>53</v>
      </c>
      <c r="P642" s="6">
        <f t="shared" si="43"/>
        <v>225</v>
      </c>
      <c r="Q642" s="6">
        <f t="shared" si="44"/>
        <v>181.7</v>
      </c>
      <c r="R642" s="8"/>
      <c r="S642" s="9"/>
      <c r="T642" s="6">
        <f t="shared" si="45"/>
        <v>2700</v>
      </c>
      <c r="U642" s="6">
        <f t="shared" si="46"/>
        <v>1723.3</v>
      </c>
      <c r="V642" s="6">
        <f>U642+U643</f>
        <v>2698.3</v>
      </c>
      <c r="W642" s="15">
        <f t="shared" si="47"/>
        <v>1.699999999999818</v>
      </c>
      <c r="X642" s="16">
        <f>V642/T642*100</f>
        <v>99.93703703703704</v>
      </c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</row>
    <row r="643" spans="1:45" ht="15">
      <c r="A643" s="13" t="s">
        <v>12</v>
      </c>
      <c r="B643" s="90"/>
      <c r="C643" s="6">
        <f t="shared" si="30"/>
        <v>65</v>
      </c>
      <c r="D643" s="6">
        <f t="shared" si="31"/>
        <v>65</v>
      </c>
      <c r="E643" s="14">
        <f t="shared" si="32"/>
        <v>65</v>
      </c>
      <c r="F643" s="14">
        <f t="shared" si="33"/>
        <v>65</v>
      </c>
      <c r="G643" s="6">
        <f t="shared" si="34"/>
        <v>65</v>
      </c>
      <c r="H643" s="6">
        <f t="shared" si="35"/>
        <v>65</v>
      </c>
      <c r="I643" s="6">
        <f t="shared" si="36"/>
        <v>65</v>
      </c>
      <c r="J643" s="6">
        <f t="shared" si="37"/>
        <v>65</v>
      </c>
      <c r="K643" s="6">
        <f t="shared" si="38"/>
        <v>65</v>
      </c>
      <c r="L643" s="6">
        <f t="shared" si="39"/>
        <v>65</v>
      </c>
      <c r="M643" s="6">
        <f t="shared" si="40"/>
        <v>65</v>
      </c>
      <c r="N643" s="6">
        <f t="shared" si="41"/>
        <v>65</v>
      </c>
      <c r="O643" s="6">
        <f t="shared" si="42"/>
        <v>65</v>
      </c>
      <c r="P643" s="6">
        <f t="shared" si="43"/>
        <v>65</v>
      </c>
      <c r="Q643" s="6">
        <f t="shared" si="44"/>
        <v>65</v>
      </c>
      <c r="R643" s="8"/>
      <c r="S643" s="9"/>
      <c r="T643" s="6">
        <f t="shared" si="45"/>
        <v>0</v>
      </c>
      <c r="U643" s="6">
        <f t="shared" si="46"/>
        <v>975</v>
      </c>
      <c r="V643" s="6"/>
      <c r="W643" s="15">
        <f t="shared" si="47"/>
        <v>0</v>
      </c>
      <c r="X643" s="16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</row>
    <row r="644" spans="1:45" ht="15">
      <c r="A644" s="13" t="s">
        <v>33</v>
      </c>
      <c r="B644" s="90">
        <v>90</v>
      </c>
      <c r="C644" s="6">
        <f t="shared" si="30"/>
        <v>0</v>
      </c>
      <c r="D644" s="6">
        <f t="shared" si="31"/>
        <v>0</v>
      </c>
      <c r="E644" s="14">
        <f t="shared" si="32"/>
        <v>0</v>
      </c>
      <c r="F644" s="14">
        <f t="shared" si="33"/>
        <v>0</v>
      </c>
      <c r="G644" s="6">
        <f t="shared" si="34"/>
        <v>0</v>
      </c>
      <c r="H644" s="6">
        <f t="shared" si="35"/>
        <v>0</v>
      </c>
      <c r="I644" s="6">
        <f t="shared" si="36"/>
        <v>0</v>
      </c>
      <c r="J644" s="6">
        <f t="shared" si="37"/>
        <v>0</v>
      </c>
      <c r="K644" s="6">
        <f t="shared" si="38"/>
        <v>0</v>
      </c>
      <c r="L644" s="6">
        <f t="shared" si="39"/>
        <v>0</v>
      </c>
      <c r="M644" s="6">
        <f t="shared" si="40"/>
        <v>0</v>
      </c>
      <c r="N644" s="6">
        <f t="shared" si="41"/>
        <v>0</v>
      </c>
      <c r="O644" s="6">
        <f t="shared" si="42"/>
        <v>0</v>
      </c>
      <c r="P644" s="6">
        <f t="shared" si="43"/>
        <v>0</v>
      </c>
      <c r="Q644" s="6">
        <f t="shared" si="44"/>
        <v>0</v>
      </c>
      <c r="R644" s="8"/>
      <c r="S644" s="9"/>
      <c r="T644" s="6">
        <f t="shared" si="45"/>
        <v>1350</v>
      </c>
      <c r="U644" s="6">
        <f t="shared" si="46"/>
        <v>0</v>
      </c>
      <c r="V644" s="6">
        <f>U644+U645</f>
        <v>1400</v>
      </c>
      <c r="W644" s="15">
        <f t="shared" si="47"/>
        <v>-50</v>
      </c>
      <c r="X644" s="16">
        <f>V644/T644*100</f>
        <v>103.7037037037037</v>
      </c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</row>
    <row r="645" spans="1:45" ht="15">
      <c r="A645" s="13" t="s">
        <v>15</v>
      </c>
      <c r="B645" s="90" t="s">
        <v>22</v>
      </c>
      <c r="C645" s="6">
        <f t="shared" si="30"/>
        <v>100</v>
      </c>
      <c r="D645" s="6">
        <f t="shared" si="31"/>
        <v>100</v>
      </c>
      <c r="E645" s="14">
        <f t="shared" si="32"/>
        <v>100</v>
      </c>
      <c r="F645" s="14">
        <f t="shared" si="33"/>
        <v>100</v>
      </c>
      <c r="G645" s="6">
        <f t="shared" si="34"/>
        <v>100</v>
      </c>
      <c r="H645" s="6">
        <f t="shared" si="35"/>
        <v>100</v>
      </c>
      <c r="I645" s="6">
        <f t="shared" si="36"/>
        <v>100</v>
      </c>
      <c r="J645" s="6">
        <f t="shared" si="37"/>
        <v>100</v>
      </c>
      <c r="K645" s="6">
        <f t="shared" si="38"/>
        <v>100</v>
      </c>
      <c r="L645" s="6">
        <f t="shared" si="39"/>
        <v>0</v>
      </c>
      <c r="M645" s="6">
        <f t="shared" si="40"/>
        <v>100</v>
      </c>
      <c r="N645" s="6">
        <f t="shared" si="41"/>
        <v>100</v>
      </c>
      <c r="O645" s="6">
        <f t="shared" si="42"/>
        <v>100</v>
      </c>
      <c r="P645" s="6">
        <f t="shared" si="43"/>
        <v>100</v>
      </c>
      <c r="Q645" s="6">
        <f t="shared" si="44"/>
        <v>100</v>
      </c>
      <c r="R645" s="8"/>
      <c r="S645" s="9"/>
      <c r="T645" s="6"/>
      <c r="U645" s="6">
        <f t="shared" si="46"/>
        <v>1400</v>
      </c>
      <c r="V645" s="6"/>
      <c r="W645" s="15">
        <f t="shared" si="47"/>
        <v>0</v>
      </c>
      <c r="X645" s="16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</row>
    <row r="646" spans="1:45" ht="15">
      <c r="A646" s="13" t="s">
        <v>34</v>
      </c>
      <c r="B646" s="90">
        <v>6</v>
      </c>
      <c r="C646" s="6">
        <f t="shared" si="30"/>
        <v>0</v>
      </c>
      <c r="D646" s="6">
        <f t="shared" si="31"/>
        <v>0</v>
      </c>
      <c r="E646" s="14">
        <f t="shared" si="32"/>
        <v>10</v>
      </c>
      <c r="F646" s="14">
        <f t="shared" si="33"/>
        <v>5</v>
      </c>
      <c r="G646" s="6">
        <f t="shared" si="34"/>
        <v>15.8</v>
      </c>
      <c r="H646" s="6">
        <f t="shared" si="35"/>
        <v>0</v>
      </c>
      <c r="I646" s="6">
        <f t="shared" si="36"/>
        <v>0</v>
      </c>
      <c r="J646" s="6">
        <f t="shared" si="37"/>
        <v>5</v>
      </c>
      <c r="K646" s="6">
        <f t="shared" si="38"/>
        <v>11.9</v>
      </c>
      <c r="L646" s="6">
        <f t="shared" si="39"/>
        <v>4.5</v>
      </c>
      <c r="M646" s="6">
        <f t="shared" si="40"/>
        <v>15.8</v>
      </c>
      <c r="N646" s="6">
        <f t="shared" si="41"/>
        <v>5</v>
      </c>
      <c r="O646" s="6">
        <f t="shared" si="42"/>
        <v>0</v>
      </c>
      <c r="P646" s="6">
        <f t="shared" si="43"/>
        <v>12</v>
      </c>
      <c r="Q646" s="6">
        <f t="shared" si="44"/>
        <v>5</v>
      </c>
      <c r="R646" s="8"/>
      <c r="S646" s="9"/>
      <c r="T646" s="6">
        <f t="shared" si="45"/>
        <v>90</v>
      </c>
      <c r="U646" s="6">
        <f t="shared" si="46"/>
        <v>90</v>
      </c>
      <c r="V646" s="6">
        <f>U646</f>
        <v>90</v>
      </c>
      <c r="W646" s="15">
        <f t="shared" si="47"/>
        <v>0</v>
      </c>
      <c r="X646" s="16">
        <f aca="true" t="shared" si="48" ref="X646:X651">V646/T646*100</f>
        <v>100</v>
      </c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</row>
    <row r="647" spans="1:45" ht="15">
      <c r="A647" s="13" t="s">
        <v>35</v>
      </c>
      <c r="B647" s="90">
        <v>30</v>
      </c>
      <c r="C647" s="6">
        <f t="shared" si="30"/>
        <v>0</v>
      </c>
      <c r="D647" s="6">
        <f t="shared" si="31"/>
        <v>0</v>
      </c>
      <c r="E647" s="14">
        <f t="shared" si="32"/>
        <v>119.3</v>
      </c>
      <c r="F647" s="14">
        <f t="shared" si="33"/>
        <v>0</v>
      </c>
      <c r="G647" s="6">
        <f t="shared" si="34"/>
        <v>0</v>
      </c>
      <c r="H647" s="6">
        <f t="shared" si="35"/>
        <v>0</v>
      </c>
      <c r="I647" s="6">
        <f t="shared" si="36"/>
        <v>0</v>
      </c>
      <c r="J647" s="6">
        <f t="shared" si="37"/>
        <v>103.3</v>
      </c>
      <c r="K647" s="6">
        <f t="shared" si="38"/>
        <v>0</v>
      </c>
      <c r="L647" s="6">
        <f t="shared" si="39"/>
        <v>114</v>
      </c>
      <c r="M647" s="6">
        <f t="shared" si="40"/>
        <v>0</v>
      </c>
      <c r="N647" s="6">
        <f t="shared" si="41"/>
        <v>0</v>
      </c>
      <c r="O647" s="6">
        <f t="shared" si="42"/>
        <v>0</v>
      </c>
      <c r="P647" s="6">
        <f t="shared" si="43"/>
        <v>114</v>
      </c>
      <c r="Q647" s="6">
        <f t="shared" si="44"/>
        <v>0</v>
      </c>
      <c r="R647" s="8"/>
      <c r="S647" s="9"/>
      <c r="T647" s="6">
        <f t="shared" si="45"/>
        <v>450</v>
      </c>
      <c r="U647" s="6">
        <f t="shared" si="46"/>
        <v>450.6</v>
      </c>
      <c r="V647" s="6">
        <f>U647</f>
        <v>450.6</v>
      </c>
      <c r="W647" s="15">
        <f t="shared" si="47"/>
        <v>-0.6000000000000227</v>
      </c>
      <c r="X647" s="16">
        <f t="shared" si="48"/>
        <v>100.13333333333334</v>
      </c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</row>
    <row r="648" spans="1:45" ht="15">
      <c r="A648" s="13" t="s">
        <v>36</v>
      </c>
      <c r="B648" s="90">
        <v>6</v>
      </c>
      <c r="C648" s="6">
        <f t="shared" si="30"/>
        <v>10.7</v>
      </c>
      <c r="D648" s="6">
        <f t="shared" si="31"/>
        <v>0</v>
      </c>
      <c r="E648" s="14">
        <f t="shared" si="32"/>
        <v>10.7</v>
      </c>
      <c r="F648" s="14">
        <f t="shared" si="33"/>
        <v>10.7</v>
      </c>
      <c r="G648" s="6">
        <f t="shared" si="34"/>
        <v>0</v>
      </c>
      <c r="H648" s="6">
        <f t="shared" si="35"/>
        <v>12.5</v>
      </c>
      <c r="I648" s="6">
        <f t="shared" si="36"/>
        <v>0</v>
      </c>
      <c r="J648" s="6">
        <f t="shared" si="37"/>
        <v>0</v>
      </c>
      <c r="K648" s="6">
        <f t="shared" si="38"/>
        <v>13.299999999999999</v>
      </c>
      <c r="L648" s="6">
        <f t="shared" si="39"/>
        <v>10.7</v>
      </c>
      <c r="M648" s="6">
        <f t="shared" si="40"/>
        <v>0</v>
      </c>
      <c r="N648" s="6">
        <f t="shared" si="41"/>
        <v>10.7</v>
      </c>
      <c r="O648" s="6">
        <f t="shared" si="42"/>
        <v>10.7</v>
      </c>
      <c r="P648" s="6">
        <f t="shared" si="43"/>
        <v>0</v>
      </c>
      <c r="Q648" s="6">
        <f t="shared" si="44"/>
        <v>0</v>
      </c>
      <c r="R648" s="8"/>
      <c r="S648" s="9"/>
      <c r="T648" s="6">
        <f t="shared" si="45"/>
        <v>90</v>
      </c>
      <c r="U648" s="6">
        <f t="shared" si="46"/>
        <v>90</v>
      </c>
      <c r="V648" s="6">
        <f>U648</f>
        <v>90</v>
      </c>
      <c r="W648" s="15">
        <f t="shared" si="47"/>
        <v>0</v>
      </c>
      <c r="X648" s="16">
        <f t="shared" si="48"/>
        <v>100</v>
      </c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</row>
    <row r="649" spans="1:45" ht="15">
      <c r="A649" s="13" t="s">
        <v>37</v>
      </c>
      <c r="B649" s="90">
        <v>24</v>
      </c>
      <c r="C649" s="6">
        <f t="shared" si="30"/>
        <v>19.2</v>
      </c>
      <c r="D649" s="6">
        <f t="shared" si="31"/>
        <v>157.9</v>
      </c>
      <c r="E649" s="14">
        <f t="shared" si="32"/>
        <v>8.6</v>
      </c>
      <c r="F649" s="14">
        <f t="shared" si="33"/>
        <v>9.4</v>
      </c>
      <c r="G649" s="6">
        <f t="shared" si="34"/>
        <v>25</v>
      </c>
      <c r="H649" s="6">
        <f t="shared" si="35"/>
        <v>40</v>
      </c>
      <c r="I649" s="6">
        <f t="shared" si="36"/>
        <v>0</v>
      </c>
      <c r="J649" s="6">
        <f t="shared" si="37"/>
        <v>20.4</v>
      </c>
      <c r="K649" s="6">
        <f t="shared" si="38"/>
        <v>7.2</v>
      </c>
      <c r="L649" s="6">
        <f t="shared" si="39"/>
        <v>9.3</v>
      </c>
      <c r="M649" s="6">
        <f t="shared" si="40"/>
        <v>0</v>
      </c>
      <c r="N649" s="6">
        <f t="shared" si="41"/>
        <v>0</v>
      </c>
      <c r="O649" s="6">
        <f t="shared" si="42"/>
        <v>40</v>
      </c>
      <c r="P649" s="6">
        <f t="shared" si="43"/>
        <v>14.3</v>
      </c>
      <c r="Q649" s="6">
        <f t="shared" si="44"/>
        <v>10</v>
      </c>
      <c r="R649" s="8"/>
      <c r="S649" s="9"/>
      <c r="T649" s="6">
        <f t="shared" si="45"/>
        <v>360</v>
      </c>
      <c r="U649" s="6">
        <f t="shared" si="46"/>
        <v>361.3</v>
      </c>
      <c r="V649" s="6">
        <f>U649</f>
        <v>361.3</v>
      </c>
      <c r="W649" s="15">
        <f t="shared" si="47"/>
        <v>-1.3000000000000114</v>
      </c>
      <c r="X649" s="16">
        <f t="shared" si="48"/>
        <v>100.36111111111113</v>
      </c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</row>
    <row r="650" spans="1:62" s="98" customFormat="1" ht="15">
      <c r="A650" s="93" t="s">
        <v>38</v>
      </c>
      <c r="B650" s="91">
        <v>9</v>
      </c>
      <c r="C650" s="94">
        <f t="shared" si="30"/>
        <v>2.2</v>
      </c>
      <c r="D650" s="94">
        <f t="shared" si="31"/>
        <v>5.6</v>
      </c>
      <c r="E650" s="95">
        <f t="shared" si="32"/>
        <v>21.4</v>
      </c>
      <c r="F650" s="95">
        <f t="shared" si="33"/>
        <v>0</v>
      </c>
      <c r="G650" s="94">
        <f t="shared" si="34"/>
        <v>16.5</v>
      </c>
      <c r="H650" s="94">
        <f t="shared" si="35"/>
        <v>5.2</v>
      </c>
      <c r="I650" s="94">
        <f t="shared" si="36"/>
        <v>5</v>
      </c>
      <c r="J650" s="94">
        <f t="shared" si="37"/>
        <v>0</v>
      </c>
      <c r="K650" s="94">
        <f t="shared" si="38"/>
        <v>26</v>
      </c>
      <c r="L650" s="94">
        <f t="shared" si="39"/>
        <v>1.7</v>
      </c>
      <c r="M650" s="94">
        <f t="shared" si="40"/>
        <v>13.1</v>
      </c>
      <c r="N650" s="94">
        <f t="shared" si="41"/>
        <v>3</v>
      </c>
      <c r="O650" s="94">
        <f t="shared" si="42"/>
        <v>3.4</v>
      </c>
      <c r="P650" s="94">
        <f t="shared" si="43"/>
        <v>3.9000000000000004</v>
      </c>
      <c r="Q650" s="94">
        <f t="shared" si="44"/>
        <v>0</v>
      </c>
      <c r="R650" s="96"/>
      <c r="S650" s="9"/>
      <c r="T650" s="94">
        <f t="shared" si="45"/>
        <v>135</v>
      </c>
      <c r="U650" s="94">
        <f t="shared" si="46"/>
        <v>107.00000000000001</v>
      </c>
      <c r="V650" s="94">
        <f>U650</f>
        <v>107.00000000000001</v>
      </c>
      <c r="W650" s="15">
        <f t="shared" si="47"/>
        <v>27.999999999999986</v>
      </c>
      <c r="X650" s="102">
        <f t="shared" si="48"/>
        <v>79.25925925925927</v>
      </c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7"/>
      <c r="AZ650" s="97"/>
      <c r="BA650" s="97"/>
      <c r="BB650" s="97"/>
      <c r="BC650" s="97"/>
      <c r="BD650" s="97"/>
      <c r="BE650" s="97"/>
      <c r="BF650" s="97"/>
      <c r="BG650" s="97"/>
      <c r="BH650" s="97"/>
      <c r="BI650" s="97"/>
      <c r="BJ650" s="97"/>
    </row>
    <row r="651" spans="1:45" ht="15">
      <c r="A651" s="6" t="s">
        <v>39</v>
      </c>
      <c r="B651" s="90">
        <v>27</v>
      </c>
      <c r="C651" s="6">
        <f t="shared" si="30"/>
        <v>0</v>
      </c>
      <c r="D651" s="6">
        <f t="shared" si="31"/>
        <v>0</v>
      </c>
      <c r="E651" s="14">
        <f t="shared" si="32"/>
        <v>0</v>
      </c>
      <c r="F651" s="14">
        <f t="shared" si="33"/>
        <v>0</v>
      </c>
      <c r="G651" s="6">
        <f t="shared" si="34"/>
        <v>0</v>
      </c>
      <c r="H651" s="6">
        <f t="shared" si="35"/>
        <v>0</v>
      </c>
      <c r="I651" s="6">
        <f t="shared" si="36"/>
        <v>0</v>
      </c>
      <c r="J651" s="6">
        <f t="shared" si="37"/>
        <v>0</v>
      </c>
      <c r="K651" s="6">
        <f t="shared" si="38"/>
        <v>0</v>
      </c>
      <c r="L651" s="6">
        <f t="shared" si="39"/>
        <v>0</v>
      </c>
      <c r="M651" s="6">
        <f t="shared" si="40"/>
        <v>0</v>
      </c>
      <c r="N651" s="6">
        <f t="shared" si="41"/>
        <v>0</v>
      </c>
      <c r="O651" s="6">
        <f t="shared" si="42"/>
        <v>0</v>
      </c>
      <c r="P651" s="6">
        <f t="shared" si="43"/>
        <v>0</v>
      </c>
      <c r="Q651" s="6">
        <f t="shared" si="44"/>
        <v>0</v>
      </c>
      <c r="R651" s="8"/>
      <c r="S651" s="9"/>
      <c r="T651" s="6">
        <f t="shared" si="45"/>
        <v>405</v>
      </c>
      <c r="U651" s="6">
        <f t="shared" si="46"/>
        <v>0</v>
      </c>
      <c r="V651" s="6">
        <f>U652+U653+U654+U655+U656+U657+U658+U659+U660+U661</f>
        <v>405.4</v>
      </c>
      <c r="W651" s="15">
        <f t="shared" si="47"/>
        <v>-0.39999999999997726</v>
      </c>
      <c r="X651" s="16">
        <f t="shared" si="48"/>
        <v>100.09876543209877</v>
      </c>
      <c r="Y651" s="5"/>
      <c r="Z651" s="5"/>
      <c r="AA651" s="86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</row>
    <row r="652" spans="1:45" ht="15">
      <c r="A652" s="6" t="s">
        <v>40</v>
      </c>
      <c r="B652" s="90"/>
      <c r="C652" s="6">
        <f t="shared" si="30"/>
        <v>0</v>
      </c>
      <c r="D652" s="6">
        <f t="shared" si="31"/>
        <v>0</v>
      </c>
      <c r="E652" s="14">
        <f t="shared" si="32"/>
        <v>0</v>
      </c>
      <c r="F652" s="14">
        <f t="shared" si="33"/>
        <v>0</v>
      </c>
      <c r="G652" s="6">
        <f t="shared" si="34"/>
        <v>40.1</v>
      </c>
      <c r="H652" s="6">
        <f t="shared" si="35"/>
        <v>0</v>
      </c>
      <c r="I652" s="6">
        <f t="shared" si="36"/>
        <v>0</v>
      </c>
      <c r="J652" s="6">
        <f t="shared" si="37"/>
        <v>0</v>
      </c>
      <c r="K652" s="6">
        <f t="shared" si="38"/>
        <v>0</v>
      </c>
      <c r="L652" s="6">
        <f t="shared" si="39"/>
        <v>0</v>
      </c>
      <c r="M652" s="6">
        <f t="shared" si="40"/>
        <v>0</v>
      </c>
      <c r="N652" s="6">
        <f t="shared" si="41"/>
        <v>0</v>
      </c>
      <c r="O652" s="6">
        <f t="shared" si="42"/>
        <v>60.6</v>
      </c>
      <c r="P652" s="6">
        <f t="shared" si="43"/>
        <v>0</v>
      </c>
      <c r="Q652" s="6">
        <f t="shared" si="44"/>
        <v>11.5</v>
      </c>
      <c r="R652" s="8"/>
      <c r="S652" s="9"/>
      <c r="T652" s="6">
        <f t="shared" si="45"/>
        <v>0</v>
      </c>
      <c r="U652" s="6">
        <f t="shared" si="46"/>
        <v>112.2</v>
      </c>
      <c r="V652" s="6"/>
      <c r="W652" s="15">
        <f t="shared" si="47"/>
        <v>0</v>
      </c>
      <c r="X652" s="16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</row>
    <row r="653" spans="1:45" ht="15">
      <c r="A653" s="6" t="s">
        <v>41</v>
      </c>
      <c r="B653" s="90"/>
      <c r="C653" s="6">
        <f t="shared" si="30"/>
        <v>0</v>
      </c>
      <c r="D653" s="6">
        <f t="shared" si="31"/>
        <v>0</v>
      </c>
      <c r="E653" s="14">
        <f t="shared" si="32"/>
        <v>0</v>
      </c>
      <c r="F653" s="14">
        <f t="shared" si="33"/>
        <v>30.8</v>
      </c>
      <c r="G653" s="6">
        <f t="shared" si="34"/>
        <v>0</v>
      </c>
      <c r="H653" s="6">
        <f t="shared" si="35"/>
        <v>0</v>
      </c>
      <c r="I653" s="6">
        <f t="shared" si="36"/>
        <v>0</v>
      </c>
      <c r="J653" s="6">
        <f t="shared" si="37"/>
        <v>0</v>
      </c>
      <c r="K653" s="6">
        <f t="shared" si="38"/>
        <v>0</v>
      </c>
      <c r="L653" s="6">
        <f t="shared" si="39"/>
        <v>0</v>
      </c>
      <c r="M653" s="6">
        <f t="shared" si="40"/>
        <v>0</v>
      </c>
      <c r="N653" s="6">
        <f t="shared" si="41"/>
        <v>0</v>
      </c>
      <c r="O653" s="6">
        <f t="shared" si="42"/>
        <v>0</v>
      </c>
      <c r="P653" s="6">
        <f t="shared" si="43"/>
        <v>0</v>
      </c>
      <c r="Q653" s="6">
        <f t="shared" si="44"/>
        <v>0</v>
      </c>
      <c r="R653" s="8"/>
      <c r="S653" s="9"/>
      <c r="T653" s="6">
        <f t="shared" si="45"/>
        <v>0</v>
      </c>
      <c r="U653" s="6">
        <f t="shared" si="46"/>
        <v>30.8</v>
      </c>
      <c r="V653" s="6"/>
      <c r="W653" s="15">
        <f t="shared" si="47"/>
        <v>0</v>
      </c>
      <c r="X653" s="16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</row>
    <row r="654" spans="1:45" ht="15">
      <c r="A654" s="6" t="s">
        <v>42</v>
      </c>
      <c r="B654" s="90"/>
      <c r="C654" s="6">
        <f t="shared" si="30"/>
        <v>0</v>
      </c>
      <c r="D654" s="6">
        <f t="shared" si="31"/>
        <v>70</v>
      </c>
      <c r="E654" s="14">
        <f t="shared" si="32"/>
        <v>0</v>
      </c>
      <c r="F654" s="14">
        <f t="shared" si="33"/>
        <v>4.7</v>
      </c>
      <c r="G654" s="6">
        <f t="shared" si="34"/>
        <v>0</v>
      </c>
      <c r="H654" s="6">
        <f t="shared" si="35"/>
        <v>0</v>
      </c>
      <c r="I654" s="6">
        <f t="shared" si="36"/>
        <v>0</v>
      </c>
      <c r="J654" s="6">
        <f t="shared" si="37"/>
        <v>0</v>
      </c>
      <c r="K654" s="6">
        <f t="shared" si="38"/>
        <v>0</v>
      </c>
      <c r="L654" s="6">
        <f t="shared" si="39"/>
        <v>21</v>
      </c>
      <c r="M654" s="6">
        <f t="shared" si="40"/>
        <v>21</v>
      </c>
      <c r="N654" s="6">
        <f t="shared" si="41"/>
        <v>0</v>
      </c>
      <c r="O654" s="6">
        <f t="shared" si="42"/>
        <v>0</v>
      </c>
      <c r="P654" s="6">
        <f t="shared" si="43"/>
        <v>29</v>
      </c>
      <c r="Q654" s="6">
        <f t="shared" si="44"/>
        <v>0</v>
      </c>
      <c r="R654" s="8"/>
      <c r="S654" s="9"/>
      <c r="T654" s="6">
        <f t="shared" si="45"/>
        <v>0</v>
      </c>
      <c r="U654" s="6">
        <f t="shared" si="46"/>
        <v>145.7</v>
      </c>
      <c r="V654" s="6"/>
      <c r="W654" s="15">
        <f t="shared" si="47"/>
        <v>0</v>
      </c>
      <c r="X654" s="16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</row>
    <row r="655" spans="1:45" ht="15">
      <c r="A655" s="6" t="s">
        <v>43</v>
      </c>
      <c r="B655" s="90"/>
      <c r="C655" s="6">
        <f t="shared" si="30"/>
        <v>0</v>
      </c>
      <c r="D655" s="6">
        <f t="shared" si="31"/>
        <v>0</v>
      </c>
      <c r="E655" s="14">
        <f t="shared" si="32"/>
        <v>0</v>
      </c>
      <c r="F655" s="14">
        <f t="shared" si="33"/>
        <v>0</v>
      </c>
      <c r="G655" s="6">
        <f t="shared" si="34"/>
        <v>0</v>
      </c>
      <c r="H655" s="6">
        <f t="shared" si="35"/>
        <v>0</v>
      </c>
      <c r="I655" s="6">
        <f t="shared" si="36"/>
        <v>0</v>
      </c>
      <c r="J655" s="6">
        <f t="shared" si="37"/>
        <v>0</v>
      </c>
      <c r="K655" s="6">
        <f t="shared" si="38"/>
        <v>0</v>
      </c>
      <c r="L655" s="6">
        <f t="shared" si="39"/>
        <v>0</v>
      </c>
      <c r="M655" s="6">
        <f t="shared" si="40"/>
        <v>0</v>
      </c>
      <c r="N655" s="6">
        <f t="shared" si="41"/>
        <v>0</v>
      </c>
      <c r="O655" s="6">
        <f t="shared" si="42"/>
        <v>0</v>
      </c>
      <c r="P655" s="6">
        <f t="shared" si="43"/>
        <v>0</v>
      </c>
      <c r="Q655" s="6">
        <f t="shared" si="44"/>
        <v>28</v>
      </c>
      <c r="R655" s="8"/>
      <c r="S655" s="9"/>
      <c r="T655" s="6">
        <f t="shared" si="45"/>
        <v>0</v>
      </c>
      <c r="U655" s="6">
        <f t="shared" si="46"/>
        <v>28</v>
      </c>
      <c r="V655" s="6"/>
      <c r="W655" s="15">
        <f t="shared" si="47"/>
        <v>0</v>
      </c>
      <c r="X655" s="16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</row>
    <row r="656" spans="1:45" ht="15">
      <c r="A656" s="6" t="s">
        <v>44</v>
      </c>
      <c r="B656" s="90"/>
      <c r="C656" s="6">
        <f t="shared" si="30"/>
        <v>16.2</v>
      </c>
      <c r="D656" s="6">
        <f t="shared" si="31"/>
        <v>0</v>
      </c>
      <c r="E656" s="14">
        <f t="shared" si="32"/>
        <v>0</v>
      </c>
      <c r="F656" s="14">
        <f t="shared" si="33"/>
        <v>0</v>
      </c>
      <c r="G656" s="6">
        <f t="shared" si="34"/>
        <v>0</v>
      </c>
      <c r="H656" s="6">
        <f t="shared" si="35"/>
        <v>16.2</v>
      </c>
      <c r="I656" s="6">
        <f t="shared" si="36"/>
        <v>0</v>
      </c>
      <c r="J656" s="6">
        <f t="shared" si="37"/>
        <v>0</v>
      </c>
      <c r="K656" s="6">
        <f t="shared" si="38"/>
        <v>0</v>
      </c>
      <c r="L656" s="6">
        <f t="shared" si="39"/>
        <v>0</v>
      </c>
      <c r="M656" s="6">
        <f t="shared" si="40"/>
        <v>0</v>
      </c>
      <c r="N656" s="6">
        <f t="shared" si="41"/>
        <v>0</v>
      </c>
      <c r="O656" s="6">
        <f t="shared" si="42"/>
        <v>0</v>
      </c>
      <c r="P656" s="6">
        <f t="shared" si="43"/>
        <v>0</v>
      </c>
      <c r="Q656" s="6">
        <f t="shared" si="44"/>
        <v>0</v>
      </c>
      <c r="R656" s="8"/>
      <c r="S656" s="9"/>
      <c r="T656" s="6">
        <f t="shared" si="45"/>
        <v>0</v>
      </c>
      <c r="U656" s="6">
        <f t="shared" si="46"/>
        <v>32.4</v>
      </c>
      <c r="V656" s="6"/>
      <c r="W656" s="15">
        <f t="shared" si="47"/>
        <v>0</v>
      </c>
      <c r="X656" s="16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</row>
    <row r="657" spans="1:45" ht="15">
      <c r="A657" s="6" t="s">
        <v>45</v>
      </c>
      <c r="B657" s="90"/>
      <c r="C657" s="6">
        <f t="shared" si="30"/>
        <v>0</v>
      </c>
      <c r="D657" s="6">
        <f t="shared" si="31"/>
        <v>0</v>
      </c>
      <c r="E657" s="14">
        <f t="shared" si="32"/>
        <v>0</v>
      </c>
      <c r="F657" s="14">
        <f t="shared" si="33"/>
        <v>0</v>
      </c>
      <c r="G657" s="6">
        <f t="shared" si="34"/>
        <v>0</v>
      </c>
      <c r="H657" s="6">
        <f t="shared" si="35"/>
        <v>0</v>
      </c>
      <c r="I657" s="6">
        <f t="shared" si="36"/>
        <v>0</v>
      </c>
      <c r="J657" s="6">
        <f t="shared" si="37"/>
        <v>0</v>
      </c>
      <c r="K657" s="6">
        <f t="shared" si="38"/>
        <v>0</v>
      </c>
      <c r="L657" s="6">
        <f t="shared" si="39"/>
        <v>0</v>
      </c>
      <c r="M657" s="6">
        <f t="shared" si="40"/>
        <v>0</v>
      </c>
      <c r="N657" s="6">
        <f t="shared" si="41"/>
        <v>0</v>
      </c>
      <c r="O657" s="6">
        <f t="shared" si="42"/>
        <v>0</v>
      </c>
      <c r="P657" s="6">
        <f t="shared" si="43"/>
        <v>0</v>
      </c>
      <c r="Q657" s="6">
        <f t="shared" si="44"/>
        <v>0</v>
      </c>
      <c r="R657" s="8"/>
      <c r="S657" s="9"/>
      <c r="T657" s="6">
        <f t="shared" si="45"/>
        <v>0</v>
      </c>
      <c r="U657" s="6">
        <f t="shared" si="46"/>
        <v>0</v>
      </c>
      <c r="V657" s="6"/>
      <c r="W657" s="15">
        <f t="shared" si="47"/>
        <v>0</v>
      </c>
      <c r="X657" s="16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</row>
    <row r="658" spans="1:45" ht="15">
      <c r="A658" s="6" t="s">
        <v>46</v>
      </c>
      <c r="B658" s="90"/>
      <c r="C658" s="6">
        <f t="shared" si="30"/>
        <v>0</v>
      </c>
      <c r="D658" s="6">
        <f t="shared" si="31"/>
        <v>0</v>
      </c>
      <c r="E658" s="14">
        <f t="shared" si="32"/>
        <v>0</v>
      </c>
      <c r="F658" s="14">
        <f t="shared" si="33"/>
        <v>0</v>
      </c>
      <c r="G658" s="6">
        <f t="shared" si="34"/>
        <v>0</v>
      </c>
      <c r="H658" s="6">
        <f t="shared" si="35"/>
        <v>0</v>
      </c>
      <c r="I658" s="6">
        <f t="shared" si="36"/>
        <v>0</v>
      </c>
      <c r="J658" s="6">
        <f t="shared" si="37"/>
        <v>0</v>
      </c>
      <c r="K658" s="6">
        <f t="shared" si="38"/>
        <v>0</v>
      </c>
      <c r="L658" s="6">
        <f t="shared" si="39"/>
        <v>0</v>
      </c>
      <c r="M658" s="6">
        <f t="shared" si="40"/>
        <v>0</v>
      </c>
      <c r="N658" s="6">
        <f t="shared" si="41"/>
        <v>0</v>
      </c>
      <c r="O658" s="6">
        <f t="shared" si="42"/>
        <v>0</v>
      </c>
      <c r="P658" s="6">
        <f t="shared" si="43"/>
        <v>0</v>
      </c>
      <c r="Q658" s="6">
        <f t="shared" si="44"/>
        <v>0</v>
      </c>
      <c r="R658" s="8"/>
      <c r="S658" s="9"/>
      <c r="T658" s="6">
        <f t="shared" si="45"/>
        <v>0</v>
      </c>
      <c r="U658" s="6">
        <f t="shared" si="46"/>
        <v>0</v>
      </c>
      <c r="V658" s="6"/>
      <c r="W658" s="15">
        <f t="shared" si="47"/>
        <v>0</v>
      </c>
      <c r="X658" s="16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</row>
    <row r="659" spans="1:45" ht="15">
      <c r="A659" s="6" t="s">
        <v>47</v>
      </c>
      <c r="B659" s="90"/>
      <c r="C659" s="6">
        <f t="shared" si="30"/>
        <v>0</v>
      </c>
      <c r="D659" s="6">
        <f t="shared" si="31"/>
        <v>0</v>
      </c>
      <c r="E659" s="14">
        <f t="shared" si="32"/>
        <v>0</v>
      </c>
      <c r="F659" s="14">
        <f t="shared" si="33"/>
        <v>0</v>
      </c>
      <c r="G659" s="6">
        <f t="shared" si="34"/>
        <v>0</v>
      </c>
      <c r="H659" s="6">
        <f t="shared" si="35"/>
        <v>0</v>
      </c>
      <c r="I659" s="6">
        <f t="shared" si="36"/>
        <v>0</v>
      </c>
      <c r="J659" s="6">
        <f t="shared" si="37"/>
        <v>0</v>
      </c>
      <c r="K659" s="6">
        <f t="shared" si="38"/>
        <v>0</v>
      </c>
      <c r="L659" s="6">
        <f t="shared" si="39"/>
        <v>0</v>
      </c>
      <c r="M659" s="6">
        <f t="shared" si="40"/>
        <v>0</v>
      </c>
      <c r="N659" s="6">
        <f t="shared" si="41"/>
        <v>0</v>
      </c>
      <c r="O659" s="6">
        <f t="shared" si="42"/>
        <v>0</v>
      </c>
      <c r="P659" s="6">
        <f t="shared" si="43"/>
        <v>0</v>
      </c>
      <c r="Q659" s="6">
        <f t="shared" si="44"/>
        <v>0</v>
      </c>
      <c r="R659" s="8"/>
      <c r="S659" s="9"/>
      <c r="T659" s="6">
        <f t="shared" si="45"/>
        <v>0</v>
      </c>
      <c r="U659" s="6">
        <f t="shared" si="46"/>
        <v>0</v>
      </c>
      <c r="V659" s="6"/>
      <c r="W659" s="15">
        <f t="shared" si="47"/>
        <v>0</v>
      </c>
      <c r="X659" s="16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</row>
    <row r="660" spans="1:45" ht="15">
      <c r="A660" s="6" t="s">
        <v>48</v>
      </c>
      <c r="B660" s="90"/>
      <c r="C660" s="6">
        <f t="shared" si="30"/>
        <v>0</v>
      </c>
      <c r="D660" s="6">
        <f t="shared" si="31"/>
        <v>0</v>
      </c>
      <c r="E660" s="14">
        <f t="shared" si="32"/>
        <v>0</v>
      </c>
      <c r="F660" s="14">
        <f t="shared" si="33"/>
        <v>0</v>
      </c>
      <c r="G660" s="6">
        <f t="shared" si="34"/>
        <v>8</v>
      </c>
      <c r="H660" s="6">
        <f t="shared" si="35"/>
        <v>0</v>
      </c>
      <c r="I660" s="6">
        <f t="shared" si="36"/>
        <v>0</v>
      </c>
      <c r="J660" s="6">
        <f t="shared" si="37"/>
        <v>0</v>
      </c>
      <c r="K660" s="6">
        <f t="shared" si="38"/>
        <v>32.3</v>
      </c>
      <c r="L660" s="6">
        <f t="shared" si="39"/>
        <v>8</v>
      </c>
      <c r="M660" s="6">
        <f t="shared" si="40"/>
        <v>0</v>
      </c>
      <c r="N660" s="6">
        <f t="shared" si="41"/>
        <v>0</v>
      </c>
      <c r="O660" s="6">
        <f t="shared" si="42"/>
        <v>0</v>
      </c>
      <c r="P660" s="6">
        <f t="shared" si="43"/>
        <v>0</v>
      </c>
      <c r="Q660" s="6">
        <f t="shared" si="44"/>
        <v>0</v>
      </c>
      <c r="R660" s="8"/>
      <c r="S660" s="9"/>
      <c r="T660" s="6">
        <f t="shared" si="45"/>
        <v>0</v>
      </c>
      <c r="U660" s="6">
        <f t="shared" si="46"/>
        <v>48.3</v>
      </c>
      <c r="V660" s="6"/>
      <c r="W660" s="15">
        <f t="shared" si="47"/>
        <v>0</v>
      </c>
      <c r="X660" s="16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spans="1:45" ht="15">
      <c r="A661" s="6" t="s">
        <v>49</v>
      </c>
      <c r="B661" s="90"/>
      <c r="C661" s="6">
        <f t="shared" si="30"/>
        <v>0</v>
      </c>
      <c r="D661" s="6">
        <f t="shared" si="31"/>
        <v>0</v>
      </c>
      <c r="E661" s="14">
        <f t="shared" si="32"/>
        <v>0</v>
      </c>
      <c r="F661" s="14">
        <f t="shared" si="33"/>
        <v>0</v>
      </c>
      <c r="G661" s="6">
        <f t="shared" si="34"/>
        <v>0</v>
      </c>
      <c r="H661" s="6">
        <f t="shared" si="35"/>
        <v>0</v>
      </c>
      <c r="I661" s="6">
        <f t="shared" si="36"/>
        <v>4</v>
      </c>
      <c r="J661" s="6">
        <f t="shared" si="37"/>
        <v>0</v>
      </c>
      <c r="K661" s="6">
        <f t="shared" si="38"/>
        <v>0</v>
      </c>
      <c r="L661" s="6">
        <f t="shared" si="39"/>
        <v>0</v>
      </c>
      <c r="M661" s="6">
        <f t="shared" si="40"/>
        <v>0</v>
      </c>
      <c r="N661" s="6">
        <f t="shared" si="41"/>
        <v>0</v>
      </c>
      <c r="O661" s="6">
        <f t="shared" si="42"/>
        <v>0</v>
      </c>
      <c r="P661" s="6">
        <f t="shared" si="43"/>
        <v>4</v>
      </c>
      <c r="Q661" s="6">
        <f t="shared" si="44"/>
        <v>0</v>
      </c>
      <c r="R661" s="8"/>
      <c r="S661" s="9"/>
      <c r="T661" s="6">
        <f t="shared" si="45"/>
        <v>0</v>
      </c>
      <c r="U661" s="6">
        <f t="shared" si="46"/>
        <v>8</v>
      </c>
      <c r="V661" s="6"/>
      <c r="W661" s="15">
        <f t="shared" si="47"/>
        <v>0</v>
      </c>
      <c r="X661" s="16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</row>
    <row r="662" spans="1:45" ht="15">
      <c r="A662" s="6" t="s">
        <v>50</v>
      </c>
      <c r="B662" s="90">
        <v>9</v>
      </c>
      <c r="C662" s="6">
        <f t="shared" si="30"/>
        <v>33.7</v>
      </c>
      <c r="D662" s="6">
        <f t="shared" si="31"/>
        <v>0</v>
      </c>
      <c r="E662" s="14">
        <f t="shared" si="32"/>
        <v>0</v>
      </c>
      <c r="F662" s="14">
        <f t="shared" si="33"/>
        <v>0</v>
      </c>
      <c r="G662" s="6">
        <f t="shared" si="34"/>
        <v>0</v>
      </c>
      <c r="H662" s="6">
        <f t="shared" si="35"/>
        <v>0</v>
      </c>
      <c r="I662" s="6">
        <f t="shared" si="36"/>
        <v>51</v>
      </c>
      <c r="J662" s="6">
        <f t="shared" si="37"/>
        <v>0</v>
      </c>
      <c r="K662" s="6">
        <f t="shared" si="38"/>
        <v>0</v>
      </c>
      <c r="L662" s="6">
        <f t="shared" si="39"/>
        <v>0</v>
      </c>
      <c r="M662" s="6">
        <f t="shared" si="40"/>
        <v>51</v>
      </c>
      <c r="N662" s="6">
        <f t="shared" si="41"/>
        <v>0</v>
      </c>
      <c r="O662" s="6">
        <f t="shared" si="42"/>
        <v>0</v>
      </c>
      <c r="P662" s="6">
        <f t="shared" si="43"/>
        <v>0</v>
      </c>
      <c r="Q662" s="6">
        <f t="shared" si="44"/>
        <v>0</v>
      </c>
      <c r="R662" s="8"/>
      <c r="S662" s="9"/>
      <c r="T662" s="6">
        <f t="shared" si="45"/>
        <v>135</v>
      </c>
      <c r="U662" s="6">
        <f t="shared" si="46"/>
        <v>135.7</v>
      </c>
      <c r="V662" s="6">
        <f>U662</f>
        <v>135.7</v>
      </c>
      <c r="W662" s="15">
        <f t="shared" si="47"/>
        <v>-0.6999999999999886</v>
      </c>
      <c r="X662" s="16">
        <f>V662/T662*100</f>
        <v>100.51851851851852</v>
      </c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</row>
    <row r="663" spans="1:45" ht="15">
      <c r="A663" s="6" t="s">
        <v>51</v>
      </c>
      <c r="B663" s="90">
        <v>24</v>
      </c>
      <c r="C663" s="6">
        <f t="shared" si="30"/>
        <v>25.4</v>
      </c>
      <c r="D663" s="6">
        <f t="shared" si="31"/>
        <v>15</v>
      </c>
      <c r="E663" s="14">
        <f t="shared" si="32"/>
        <v>45.6</v>
      </c>
      <c r="F663" s="14">
        <f t="shared" si="33"/>
        <v>22</v>
      </c>
      <c r="G663" s="6">
        <f t="shared" si="34"/>
        <v>15</v>
      </c>
      <c r="H663" s="6">
        <f t="shared" si="35"/>
        <v>25.4</v>
      </c>
      <c r="I663" s="6">
        <f t="shared" si="36"/>
        <v>0.6</v>
      </c>
      <c r="J663" s="6">
        <f t="shared" si="37"/>
        <v>47</v>
      </c>
      <c r="K663" s="6">
        <f t="shared" si="38"/>
        <v>15.8</v>
      </c>
      <c r="L663" s="6">
        <f t="shared" si="39"/>
        <v>21.8</v>
      </c>
      <c r="M663" s="6">
        <f t="shared" si="40"/>
        <v>46</v>
      </c>
      <c r="N663" s="6">
        <f t="shared" si="41"/>
        <v>6</v>
      </c>
      <c r="O663" s="6">
        <f t="shared" si="42"/>
        <v>20.7</v>
      </c>
      <c r="P663" s="6">
        <f t="shared" si="43"/>
        <v>10.8</v>
      </c>
      <c r="Q663" s="6">
        <f t="shared" si="44"/>
        <v>43</v>
      </c>
      <c r="R663" s="8"/>
      <c r="S663" s="9"/>
      <c r="T663" s="6">
        <f t="shared" si="45"/>
        <v>360</v>
      </c>
      <c r="U663" s="6">
        <f t="shared" si="46"/>
        <v>360.1</v>
      </c>
      <c r="V663" s="6">
        <f>U663</f>
        <v>360.1</v>
      </c>
      <c r="W663" s="15">
        <f t="shared" si="47"/>
        <v>-0.10000000000002274</v>
      </c>
      <c r="X663" s="16">
        <f>V663/T663*100</f>
        <v>100.02777777777779</v>
      </c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</row>
    <row r="664" spans="1:45" ht="15">
      <c r="A664" s="6" t="s">
        <v>52</v>
      </c>
      <c r="B664" s="90">
        <v>6</v>
      </c>
      <c r="C664" s="6">
        <f t="shared" si="30"/>
        <v>0</v>
      </c>
      <c r="D664" s="6">
        <f t="shared" si="31"/>
        <v>30</v>
      </c>
      <c r="E664" s="14">
        <f t="shared" si="32"/>
        <v>0</v>
      </c>
      <c r="F664" s="14">
        <f t="shared" si="33"/>
        <v>0</v>
      </c>
      <c r="G664" s="6">
        <f t="shared" si="34"/>
        <v>30</v>
      </c>
      <c r="H664" s="6">
        <f t="shared" si="35"/>
        <v>0</v>
      </c>
      <c r="I664" s="6">
        <f t="shared" si="36"/>
        <v>0</v>
      </c>
      <c r="J664" s="6">
        <f t="shared" si="37"/>
        <v>0</v>
      </c>
      <c r="K664" s="6">
        <f t="shared" si="38"/>
        <v>0</v>
      </c>
      <c r="L664" s="6">
        <f t="shared" si="39"/>
        <v>0</v>
      </c>
      <c r="M664" s="6">
        <f t="shared" si="40"/>
        <v>0</v>
      </c>
      <c r="N664" s="6">
        <f t="shared" si="41"/>
        <v>0</v>
      </c>
      <c r="O664" s="6">
        <f t="shared" si="42"/>
        <v>0</v>
      </c>
      <c r="P664" s="6">
        <f t="shared" si="43"/>
        <v>30</v>
      </c>
      <c r="Q664" s="6">
        <f t="shared" si="44"/>
        <v>0</v>
      </c>
      <c r="R664" s="8"/>
      <c r="S664" s="9"/>
      <c r="T664" s="6">
        <f t="shared" si="45"/>
        <v>90</v>
      </c>
      <c r="U664" s="6">
        <f t="shared" si="46"/>
        <v>90</v>
      </c>
      <c r="V664" s="6">
        <f>U664+U665</f>
        <v>90</v>
      </c>
      <c r="W664" s="15">
        <f t="shared" si="47"/>
        <v>0</v>
      </c>
      <c r="X664" s="16">
        <f>V664/T664*100</f>
        <v>100</v>
      </c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spans="1:45" ht="15">
      <c r="A665" s="6" t="s">
        <v>53</v>
      </c>
      <c r="B665" s="90"/>
      <c r="C665" s="6">
        <f t="shared" si="30"/>
        <v>0</v>
      </c>
      <c r="D665" s="6">
        <f t="shared" si="31"/>
        <v>0</v>
      </c>
      <c r="E665" s="14">
        <f t="shared" si="32"/>
        <v>0</v>
      </c>
      <c r="F665" s="14">
        <f t="shared" si="33"/>
        <v>0</v>
      </c>
      <c r="G665" s="6">
        <f t="shared" si="34"/>
        <v>0</v>
      </c>
      <c r="H665" s="6">
        <f t="shared" si="35"/>
        <v>0</v>
      </c>
      <c r="I665" s="6">
        <f t="shared" si="36"/>
        <v>0</v>
      </c>
      <c r="J665" s="6">
        <f t="shared" si="37"/>
        <v>0</v>
      </c>
      <c r="K665" s="6">
        <f t="shared" si="38"/>
        <v>0</v>
      </c>
      <c r="L665" s="6">
        <f t="shared" si="39"/>
        <v>0</v>
      </c>
      <c r="M665" s="6">
        <f t="shared" si="40"/>
        <v>0</v>
      </c>
      <c r="N665" s="6">
        <f t="shared" si="41"/>
        <v>0</v>
      </c>
      <c r="O665" s="6">
        <f t="shared" si="42"/>
        <v>0</v>
      </c>
      <c r="P665" s="6">
        <f t="shared" si="43"/>
        <v>0</v>
      </c>
      <c r="Q665" s="6">
        <f t="shared" si="44"/>
        <v>0</v>
      </c>
      <c r="R665" s="8"/>
      <c r="S665" s="9"/>
      <c r="T665" s="6">
        <f t="shared" si="45"/>
        <v>0</v>
      </c>
      <c r="U665" s="6">
        <f t="shared" si="46"/>
        <v>0</v>
      </c>
      <c r="V665" s="6"/>
      <c r="W665" s="15">
        <f t="shared" si="47"/>
        <v>0</v>
      </c>
      <c r="X665" s="16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</row>
    <row r="666" spans="1:45" ht="15">
      <c r="A666" s="6" t="s">
        <v>14</v>
      </c>
      <c r="B666" s="90">
        <v>120</v>
      </c>
      <c r="C666" s="6">
        <f t="shared" si="30"/>
        <v>100</v>
      </c>
      <c r="D666" s="6">
        <f t="shared" si="31"/>
        <v>100</v>
      </c>
      <c r="E666" s="14">
        <f t="shared" si="32"/>
        <v>110</v>
      </c>
      <c r="F666" s="14">
        <f t="shared" si="33"/>
        <v>200</v>
      </c>
      <c r="G666" s="6">
        <f t="shared" si="34"/>
        <v>100</v>
      </c>
      <c r="H666" s="6">
        <f t="shared" si="35"/>
        <v>100</v>
      </c>
      <c r="I666" s="6">
        <f t="shared" si="36"/>
        <v>200</v>
      </c>
      <c r="J666" s="6">
        <f t="shared" si="37"/>
        <v>57</v>
      </c>
      <c r="K666" s="6">
        <f t="shared" si="38"/>
        <v>100</v>
      </c>
      <c r="L666" s="6">
        <f t="shared" si="39"/>
        <v>100</v>
      </c>
      <c r="M666" s="6">
        <f t="shared" si="40"/>
        <v>114</v>
      </c>
      <c r="N666" s="6">
        <f t="shared" si="41"/>
        <v>200</v>
      </c>
      <c r="O666" s="6">
        <f t="shared" si="42"/>
        <v>120</v>
      </c>
      <c r="P666" s="6">
        <f t="shared" si="43"/>
        <v>100</v>
      </c>
      <c r="Q666" s="6">
        <f t="shared" si="44"/>
        <v>100</v>
      </c>
      <c r="R666" s="8"/>
      <c r="S666" s="9"/>
      <c r="T666" s="6">
        <f t="shared" si="45"/>
        <v>1800</v>
      </c>
      <c r="U666" s="6">
        <f t="shared" si="46"/>
        <v>1801</v>
      </c>
      <c r="V666" s="6">
        <f>U666</f>
        <v>1801</v>
      </c>
      <c r="W666" s="15">
        <f t="shared" si="47"/>
        <v>-1</v>
      </c>
      <c r="X666" s="16">
        <f>V666/T666*100</f>
        <v>100.05555555555557</v>
      </c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</row>
    <row r="667" spans="1:45" ht="15">
      <c r="A667" s="6" t="s">
        <v>54</v>
      </c>
      <c r="B667" s="90">
        <v>9</v>
      </c>
      <c r="C667" s="6">
        <f t="shared" si="30"/>
        <v>20</v>
      </c>
      <c r="D667" s="6">
        <f t="shared" si="31"/>
        <v>0</v>
      </c>
      <c r="E667" s="14">
        <f t="shared" si="32"/>
        <v>20</v>
      </c>
      <c r="F667" s="14">
        <f t="shared" si="33"/>
        <v>0</v>
      </c>
      <c r="G667" s="6">
        <f t="shared" si="34"/>
        <v>0</v>
      </c>
      <c r="H667" s="6">
        <f t="shared" si="35"/>
        <v>0</v>
      </c>
      <c r="I667" s="6">
        <f t="shared" si="36"/>
        <v>0</v>
      </c>
      <c r="J667" s="6">
        <f t="shared" si="37"/>
        <v>20</v>
      </c>
      <c r="K667" s="6">
        <f t="shared" si="38"/>
        <v>0</v>
      </c>
      <c r="L667" s="6">
        <f t="shared" si="39"/>
        <v>0</v>
      </c>
      <c r="M667" s="6">
        <f t="shared" si="40"/>
        <v>20</v>
      </c>
      <c r="N667" s="6">
        <f t="shared" si="41"/>
        <v>0</v>
      </c>
      <c r="O667" s="6">
        <f t="shared" si="42"/>
        <v>20</v>
      </c>
      <c r="P667" s="6">
        <f t="shared" si="43"/>
        <v>0</v>
      </c>
      <c r="Q667" s="6">
        <f t="shared" si="44"/>
        <v>20</v>
      </c>
      <c r="R667" s="8"/>
      <c r="S667" s="9"/>
      <c r="T667" s="6">
        <f t="shared" si="45"/>
        <v>135</v>
      </c>
      <c r="U667" s="6">
        <f t="shared" si="46"/>
        <v>120</v>
      </c>
      <c r="V667" s="6">
        <f>U667+U668</f>
        <v>123.2</v>
      </c>
      <c r="W667" s="15">
        <f t="shared" si="47"/>
        <v>11.799999999999997</v>
      </c>
      <c r="X667" s="16">
        <f>V667/T667*100</f>
        <v>91.25925925925927</v>
      </c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spans="1:45" ht="15">
      <c r="A668" s="6" t="s">
        <v>55</v>
      </c>
      <c r="B668" s="90"/>
      <c r="C668" s="6">
        <f t="shared" si="30"/>
        <v>0</v>
      </c>
      <c r="D668" s="6">
        <f t="shared" si="31"/>
        <v>0</v>
      </c>
      <c r="E668" s="14">
        <f t="shared" si="32"/>
        <v>0</v>
      </c>
      <c r="F668" s="14">
        <f t="shared" si="33"/>
        <v>0</v>
      </c>
      <c r="G668" s="6">
        <f t="shared" si="34"/>
        <v>0</v>
      </c>
      <c r="H668" s="6">
        <f t="shared" si="35"/>
        <v>0</v>
      </c>
      <c r="I668" s="6">
        <f t="shared" si="36"/>
        <v>0</v>
      </c>
      <c r="J668" s="6">
        <f t="shared" si="37"/>
        <v>0</v>
      </c>
      <c r="K668" s="6">
        <f t="shared" si="38"/>
        <v>0</v>
      </c>
      <c r="L668" s="6">
        <f t="shared" si="39"/>
        <v>0</v>
      </c>
      <c r="M668" s="6">
        <f t="shared" si="40"/>
        <v>0</v>
      </c>
      <c r="N668" s="6">
        <f t="shared" si="41"/>
        <v>0</v>
      </c>
      <c r="O668" s="6">
        <f t="shared" si="42"/>
        <v>0</v>
      </c>
      <c r="P668" s="6">
        <f t="shared" si="43"/>
        <v>0</v>
      </c>
      <c r="Q668" s="6">
        <f t="shared" si="44"/>
        <v>3.2</v>
      </c>
      <c r="R668" s="8"/>
      <c r="S668" s="9"/>
      <c r="T668" s="6">
        <f t="shared" si="45"/>
        <v>0</v>
      </c>
      <c r="U668" s="6">
        <f t="shared" si="46"/>
        <v>3.2</v>
      </c>
      <c r="V668" s="6"/>
      <c r="W668" s="15">
        <f t="shared" si="47"/>
        <v>0</v>
      </c>
      <c r="X668" s="16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</row>
    <row r="669" spans="1:45" ht="15">
      <c r="A669" s="6" t="s">
        <v>56</v>
      </c>
      <c r="B669" s="90">
        <v>120</v>
      </c>
      <c r="C669" s="6">
        <f t="shared" si="30"/>
        <v>0</v>
      </c>
      <c r="D669" s="6">
        <f t="shared" si="31"/>
        <v>200</v>
      </c>
      <c r="E669" s="14">
        <f t="shared" si="32"/>
        <v>0</v>
      </c>
      <c r="F669" s="14">
        <f t="shared" si="33"/>
        <v>0</v>
      </c>
      <c r="G669" s="6">
        <f t="shared" si="34"/>
        <v>200</v>
      </c>
      <c r="H669" s="6">
        <f t="shared" si="35"/>
        <v>0</v>
      </c>
      <c r="I669" s="6">
        <f t="shared" si="36"/>
        <v>200</v>
      </c>
      <c r="J669" s="6">
        <f t="shared" si="37"/>
        <v>0</v>
      </c>
      <c r="K669" s="6">
        <f t="shared" si="38"/>
        <v>200</v>
      </c>
      <c r="L669" s="6">
        <f t="shared" si="39"/>
        <v>0</v>
      </c>
      <c r="M669" s="6">
        <f t="shared" si="40"/>
        <v>0</v>
      </c>
      <c r="N669" s="6">
        <f t="shared" si="41"/>
        <v>200</v>
      </c>
      <c r="O669" s="6">
        <f t="shared" si="42"/>
        <v>0</v>
      </c>
      <c r="P669" s="6">
        <f t="shared" si="43"/>
        <v>200</v>
      </c>
      <c r="Q669" s="6">
        <f t="shared" si="44"/>
        <v>0</v>
      </c>
      <c r="R669" s="8"/>
      <c r="S669" s="9"/>
      <c r="T669" s="6">
        <f t="shared" si="45"/>
        <v>1800</v>
      </c>
      <c r="U669" s="6">
        <f t="shared" si="46"/>
        <v>1200</v>
      </c>
      <c r="V669" s="6">
        <f>U669+U670</f>
        <v>1800</v>
      </c>
      <c r="W669" s="15">
        <f t="shared" si="47"/>
        <v>0</v>
      </c>
      <c r="X669" s="16">
        <f>V669/T669*100</f>
        <v>100</v>
      </c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</row>
    <row r="670" spans="1:45" ht="15">
      <c r="A670" s="6" t="s">
        <v>57</v>
      </c>
      <c r="B670" s="90"/>
      <c r="C670" s="6">
        <f t="shared" si="30"/>
        <v>0</v>
      </c>
      <c r="D670" s="6">
        <f t="shared" si="31"/>
        <v>0</v>
      </c>
      <c r="E670" s="14">
        <f t="shared" si="32"/>
        <v>0</v>
      </c>
      <c r="F670" s="14">
        <f t="shared" si="33"/>
        <v>200</v>
      </c>
      <c r="G670" s="6">
        <f t="shared" si="34"/>
        <v>0</v>
      </c>
      <c r="H670" s="6">
        <f t="shared" si="35"/>
        <v>200</v>
      </c>
      <c r="I670" s="6">
        <f t="shared" si="36"/>
        <v>0</v>
      </c>
      <c r="J670" s="6">
        <f t="shared" si="37"/>
        <v>0</v>
      </c>
      <c r="K670" s="6">
        <f t="shared" si="38"/>
        <v>0</v>
      </c>
      <c r="L670" s="6">
        <f t="shared" si="39"/>
        <v>200</v>
      </c>
      <c r="M670" s="6">
        <f t="shared" si="40"/>
        <v>0</v>
      </c>
      <c r="N670" s="6">
        <f t="shared" si="41"/>
        <v>0</v>
      </c>
      <c r="O670" s="6">
        <f t="shared" si="42"/>
        <v>0</v>
      </c>
      <c r="P670" s="6">
        <f t="shared" si="43"/>
        <v>0</v>
      </c>
      <c r="Q670" s="6">
        <f t="shared" si="44"/>
        <v>0</v>
      </c>
      <c r="R670" s="8"/>
      <c r="S670" s="9"/>
      <c r="T670" s="6">
        <f t="shared" si="45"/>
        <v>0</v>
      </c>
      <c r="U670" s="6">
        <f t="shared" si="46"/>
        <v>600</v>
      </c>
      <c r="V670" s="6"/>
      <c r="W670" s="15">
        <f t="shared" si="47"/>
        <v>0</v>
      </c>
      <c r="X670" s="16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</row>
    <row r="671" spans="1:45" ht="15">
      <c r="A671" s="6" t="s">
        <v>58</v>
      </c>
      <c r="B671" s="90">
        <v>150</v>
      </c>
      <c r="C671" s="6">
        <f t="shared" si="30"/>
        <v>80</v>
      </c>
      <c r="D671" s="6">
        <f t="shared" si="31"/>
        <v>106.6</v>
      </c>
      <c r="E671" s="14">
        <f t="shared" si="32"/>
        <v>226.6</v>
      </c>
      <c r="F671" s="14">
        <f t="shared" si="33"/>
        <v>253.4</v>
      </c>
      <c r="G671" s="6">
        <f t="shared" si="34"/>
        <v>26.6</v>
      </c>
      <c r="H671" s="6">
        <f t="shared" si="35"/>
        <v>308</v>
      </c>
      <c r="I671" s="6">
        <f t="shared" si="36"/>
        <v>80</v>
      </c>
      <c r="J671" s="6">
        <f t="shared" si="37"/>
        <v>203</v>
      </c>
      <c r="K671" s="6">
        <f t="shared" si="38"/>
        <v>53.4</v>
      </c>
      <c r="L671" s="6">
        <f t="shared" si="39"/>
        <v>254.6</v>
      </c>
      <c r="M671" s="6">
        <f t="shared" si="40"/>
        <v>80</v>
      </c>
      <c r="N671" s="6">
        <f t="shared" si="41"/>
        <v>234.4</v>
      </c>
      <c r="O671" s="6">
        <f t="shared" si="42"/>
        <v>53.4</v>
      </c>
      <c r="P671" s="6">
        <f t="shared" si="43"/>
        <v>80</v>
      </c>
      <c r="Q671" s="6">
        <f t="shared" si="44"/>
        <v>203</v>
      </c>
      <c r="R671" s="8"/>
      <c r="S671" s="9"/>
      <c r="T671" s="6">
        <f t="shared" si="45"/>
        <v>2250</v>
      </c>
      <c r="U671" s="6">
        <f t="shared" si="46"/>
        <v>2243</v>
      </c>
      <c r="V671" s="6">
        <f>U671</f>
        <v>2243</v>
      </c>
      <c r="W671" s="15">
        <f t="shared" si="47"/>
        <v>7</v>
      </c>
      <c r="X671" s="16">
        <f>V671/T671*100</f>
        <v>99.6888888888889</v>
      </c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</row>
    <row r="672" spans="1:45" ht="15">
      <c r="A672" s="6" t="s">
        <v>59</v>
      </c>
      <c r="B672" s="90">
        <v>210</v>
      </c>
      <c r="C672" s="6">
        <f t="shared" si="30"/>
        <v>0</v>
      </c>
      <c r="D672" s="6">
        <f t="shared" si="31"/>
        <v>0</v>
      </c>
      <c r="E672" s="14">
        <f t="shared" si="32"/>
        <v>0</v>
      </c>
      <c r="F672" s="14">
        <f t="shared" si="33"/>
        <v>0</v>
      </c>
      <c r="G672" s="6">
        <f t="shared" si="34"/>
        <v>0</v>
      </c>
      <c r="H672" s="6">
        <f t="shared" si="35"/>
        <v>0</v>
      </c>
      <c r="I672" s="6">
        <f t="shared" si="36"/>
        <v>0</v>
      </c>
      <c r="J672" s="6">
        <f t="shared" si="37"/>
        <v>0</v>
      </c>
      <c r="K672" s="6">
        <f t="shared" si="38"/>
        <v>0</v>
      </c>
      <c r="L672" s="6">
        <f t="shared" si="39"/>
        <v>0</v>
      </c>
      <c r="M672" s="6">
        <f t="shared" si="40"/>
        <v>0</v>
      </c>
      <c r="N672" s="6">
        <f t="shared" si="41"/>
        <v>0</v>
      </c>
      <c r="O672" s="6">
        <f t="shared" si="42"/>
        <v>0</v>
      </c>
      <c r="P672" s="6">
        <f t="shared" si="43"/>
        <v>0</v>
      </c>
      <c r="Q672" s="6">
        <f t="shared" si="44"/>
        <v>0</v>
      </c>
      <c r="R672" s="8"/>
      <c r="S672" s="9"/>
      <c r="T672" s="6">
        <f t="shared" si="45"/>
        <v>3150</v>
      </c>
      <c r="U672" s="6">
        <f t="shared" si="46"/>
        <v>0</v>
      </c>
      <c r="V672" s="6">
        <f>U673+U674+U675+U676+U677+U678+U679+U680+U681</f>
        <v>3179.6000000000004</v>
      </c>
      <c r="W672" s="15">
        <f t="shared" si="47"/>
        <v>-29.600000000000364</v>
      </c>
      <c r="X672" s="16">
        <f>V672/T672*100</f>
        <v>100.93968253968255</v>
      </c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</row>
    <row r="673" spans="1:45" ht="15">
      <c r="A673" s="6" t="s">
        <v>60</v>
      </c>
      <c r="B673" s="90"/>
      <c r="C673" s="6">
        <f t="shared" si="30"/>
        <v>258</v>
      </c>
      <c r="D673" s="6">
        <f t="shared" si="31"/>
        <v>0</v>
      </c>
      <c r="E673" s="14">
        <f t="shared" si="32"/>
        <v>20</v>
      </c>
      <c r="F673" s="14">
        <f t="shared" si="33"/>
        <v>20</v>
      </c>
      <c r="G673" s="6">
        <f t="shared" si="34"/>
        <v>30</v>
      </c>
      <c r="H673" s="6">
        <f t="shared" si="35"/>
        <v>258</v>
      </c>
      <c r="I673" s="6">
        <f t="shared" si="36"/>
        <v>0</v>
      </c>
      <c r="J673" s="6">
        <f t="shared" si="37"/>
        <v>50</v>
      </c>
      <c r="K673" s="6">
        <f t="shared" si="38"/>
        <v>83</v>
      </c>
      <c r="L673" s="6">
        <f t="shared" si="39"/>
        <v>30</v>
      </c>
      <c r="M673" s="6">
        <f t="shared" si="40"/>
        <v>59.2</v>
      </c>
      <c r="N673" s="6">
        <f t="shared" si="41"/>
        <v>20</v>
      </c>
      <c r="O673" s="6">
        <f t="shared" si="42"/>
        <v>20</v>
      </c>
      <c r="P673" s="6">
        <f t="shared" si="43"/>
        <v>121</v>
      </c>
      <c r="Q673" s="6">
        <f t="shared" si="44"/>
        <v>50</v>
      </c>
      <c r="R673" s="8"/>
      <c r="S673" s="9"/>
      <c r="T673" s="6">
        <f t="shared" si="45"/>
        <v>0</v>
      </c>
      <c r="U673" s="6">
        <f t="shared" si="46"/>
        <v>1019.2</v>
      </c>
      <c r="V673" s="6"/>
      <c r="W673" s="15">
        <f t="shared" si="47"/>
        <v>0</v>
      </c>
      <c r="X673" s="16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</row>
    <row r="674" spans="1:45" ht="15">
      <c r="A674" s="6" t="s">
        <v>61</v>
      </c>
      <c r="B674" s="90"/>
      <c r="C674" s="6">
        <f t="shared" si="30"/>
        <v>18.2</v>
      </c>
      <c r="D674" s="6">
        <f t="shared" si="31"/>
        <v>31.8</v>
      </c>
      <c r="E674" s="14">
        <f t="shared" si="32"/>
        <v>9.6</v>
      </c>
      <c r="F674" s="14">
        <f t="shared" si="33"/>
        <v>26.9</v>
      </c>
      <c r="G674" s="6">
        <f t="shared" si="34"/>
        <v>17.1</v>
      </c>
      <c r="H674" s="6">
        <f t="shared" si="35"/>
        <v>18.2</v>
      </c>
      <c r="I674" s="6">
        <f t="shared" si="36"/>
        <v>30.4</v>
      </c>
      <c r="J674" s="6">
        <f t="shared" si="37"/>
        <v>46.400000000000006</v>
      </c>
      <c r="K674" s="6">
        <f t="shared" si="38"/>
        <v>53.60000000000001</v>
      </c>
      <c r="L674" s="6">
        <f t="shared" si="39"/>
        <v>13.2</v>
      </c>
      <c r="M674" s="6">
        <f t="shared" si="40"/>
        <v>17.1</v>
      </c>
      <c r="N674" s="6">
        <f t="shared" si="41"/>
        <v>48.6</v>
      </c>
      <c r="O674" s="6">
        <f t="shared" si="42"/>
        <v>30</v>
      </c>
      <c r="P674" s="6">
        <f t="shared" si="43"/>
        <v>29.2</v>
      </c>
      <c r="Q674" s="6">
        <f t="shared" si="44"/>
        <v>24.6</v>
      </c>
      <c r="R674" s="8"/>
      <c r="S674" s="9"/>
      <c r="T674" s="6">
        <f t="shared" si="45"/>
        <v>0</v>
      </c>
      <c r="U674" s="6">
        <f t="shared" si="46"/>
        <v>414.90000000000003</v>
      </c>
      <c r="V674" s="6"/>
      <c r="W674" s="15">
        <f t="shared" si="47"/>
        <v>0</v>
      </c>
      <c r="X674" s="16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</row>
    <row r="675" spans="1:45" ht="15">
      <c r="A675" s="6" t="s">
        <v>62</v>
      </c>
      <c r="B675" s="90"/>
      <c r="C675" s="6">
        <f t="shared" si="30"/>
        <v>14.5</v>
      </c>
      <c r="D675" s="6">
        <f t="shared" si="31"/>
        <v>10</v>
      </c>
      <c r="E675" s="14">
        <f t="shared" si="32"/>
        <v>10</v>
      </c>
      <c r="F675" s="14">
        <f t="shared" si="33"/>
        <v>10</v>
      </c>
      <c r="G675" s="6">
        <f t="shared" si="34"/>
        <v>10</v>
      </c>
      <c r="H675" s="6">
        <f t="shared" si="35"/>
        <v>14.5</v>
      </c>
      <c r="I675" s="6">
        <f t="shared" si="36"/>
        <v>10</v>
      </c>
      <c r="J675" s="6">
        <f t="shared" si="37"/>
        <v>10</v>
      </c>
      <c r="K675" s="6">
        <f t="shared" si="38"/>
        <v>15.7</v>
      </c>
      <c r="L675" s="6">
        <f t="shared" si="39"/>
        <v>10</v>
      </c>
      <c r="M675" s="6">
        <f t="shared" si="40"/>
        <v>17.5</v>
      </c>
      <c r="N675" s="6">
        <f t="shared" si="41"/>
        <v>88</v>
      </c>
      <c r="O675" s="6">
        <f t="shared" si="42"/>
        <v>15.6</v>
      </c>
      <c r="P675" s="6">
        <f t="shared" si="43"/>
        <v>10</v>
      </c>
      <c r="Q675" s="6">
        <f t="shared" si="44"/>
        <v>10</v>
      </c>
      <c r="R675" s="8"/>
      <c r="S675" s="9"/>
      <c r="T675" s="6">
        <f t="shared" si="45"/>
        <v>0</v>
      </c>
      <c r="U675" s="6">
        <f t="shared" si="46"/>
        <v>255.79999999999998</v>
      </c>
      <c r="V675" s="6"/>
      <c r="W675" s="15">
        <f t="shared" si="47"/>
        <v>0</v>
      </c>
      <c r="X675" s="16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</row>
    <row r="676" spans="1:45" ht="15">
      <c r="A676" s="6" t="s">
        <v>63</v>
      </c>
      <c r="B676" s="90"/>
      <c r="C676" s="6">
        <f t="shared" si="30"/>
        <v>0</v>
      </c>
      <c r="D676" s="6">
        <f t="shared" si="31"/>
        <v>69.1</v>
      </c>
      <c r="E676" s="14">
        <f t="shared" si="32"/>
        <v>40</v>
      </c>
      <c r="F676" s="14">
        <f t="shared" si="33"/>
        <v>0</v>
      </c>
      <c r="G676" s="6">
        <f t="shared" si="34"/>
        <v>0</v>
      </c>
      <c r="H676" s="6">
        <f t="shared" si="35"/>
        <v>0</v>
      </c>
      <c r="I676" s="6">
        <f t="shared" si="36"/>
        <v>95.7</v>
      </c>
      <c r="J676" s="6">
        <f t="shared" si="37"/>
        <v>45.3</v>
      </c>
      <c r="K676" s="6">
        <f t="shared" si="38"/>
        <v>0</v>
      </c>
      <c r="L676" s="6">
        <f t="shared" si="39"/>
        <v>69</v>
      </c>
      <c r="M676" s="6">
        <f t="shared" si="40"/>
        <v>0</v>
      </c>
      <c r="N676" s="6">
        <f t="shared" si="41"/>
        <v>40</v>
      </c>
      <c r="O676" s="6">
        <f t="shared" si="42"/>
        <v>0</v>
      </c>
      <c r="P676" s="6">
        <f t="shared" si="43"/>
        <v>45.3</v>
      </c>
      <c r="Q676" s="6">
        <f t="shared" si="44"/>
        <v>0</v>
      </c>
      <c r="R676" s="8"/>
      <c r="S676" s="9"/>
      <c r="T676" s="6">
        <f t="shared" si="45"/>
        <v>0</v>
      </c>
      <c r="U676" s="6">
        <f t="shared" si="46"/>
        <v>404.40000000000003</v>
      </c>
      <c r="V676" s="6"/>
      <c r="W676" s="15">
        <f t="shared" si="47"/>
        <v>0</v>
      </c>
      <c r="X676" s="16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</row>
    <row r="677" spans="1:45" ht="15">
      <c r="A677" s="6" t="s">
        <v>109</v>
      </c>
      <c r="B677" s="90"/>
      <c r="C677" s="6">
        <f t="shared" si="30"/>
        <v>0</v>
      </c>
      <c r="D677" s="6">
        <f t="shared" si="31"/>
        <v>0</v>
      </c>
      <c r="E677" s="14">
        <f t="shared" si="32"/>
        <v>66</v>
      </c>
      <c r="F677" s="14">
        <f t="shared" si="33"/>
        <v>0</v>
      </c>
      <c r="G677" s="6">
        <f t="shared" si="34"/>
        <v>71.3</v>
      </c>
      <c r="H677" s="6">
        <f t="shared" si="35"/>
        <v>66</v>
      </c>
      <c r="I677" s="6">
        <f t="shared" si="36"/>
        <v>0</v>
      </c>
      <c r="J677" s="6">
        <f t="shared" si="37"/>
        <v>0</v>
      </c>
      <c r="K677" s="6">
        <f t="shared" si="38"/>
        <v>66</v>
      </c>
      <c r="L677" s="6">
        <f t="shared" si="39"/>
        <v>0</v>
      </c>
      <c r="M677" s="6">
        <f t="shared" si="40"/>
        <v>0</v>
      </c>
      <c r="N677" s="6">
        <f t="shared" si="41"/>
        <v>66</v>
      </c>
      <c r="O677" s="6">
        <f t="shared" si="42"/>
        <v>0</v>
      </c>
      <c r="P677" s="6">
        <f t="shared" si="43"/>
        <v>0</v>
      </c>
      <c r="Q677" s="6">
        <f t="shared" si="44"/>
        <v>0</v>
      </c>
      <c r="R677" s="8"/>
      <c r="S677" s="9"/>
      <c r="T677" s="6">
        <f t="shared" si="45"/>
        <v>0</v>
      </c>
      <c r="U677" s="6">
        <f t="shared" si="46"/>
        <v>335.3</v>
      </c>
      <c r="V677" s="6"/>
      <c r="W677" s="15">
        <f t="shared" si="47"/>
        <v>0</v>
      </c>
      <c r="X677" s="16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spans="1:45" ht="15">
      <c r="A678" s="6" t="s">
        <v>110</v>
      </c>
      <c r="B678" s="90"/>
      <c r="C678" s="6">
        <f t="shared" si="30"/>
        <v>77</v>
      </c>
      <c r="D678" s="6">
        <f t="shared" si="31"/>
        <v>0</v>
      </c>
      <c r="E678" s="14">
        <f t="shared" si="32"/>
        <v>0</v>
      </c>
      <c r="F678" s="14">
        <f t="shared" si="33"/>
        <v>51</v>
      </c>
      <c r="G678" s="6">
        <f t="shared" si="34"/>
        <v>66</v>
      </c>
      <c r="H678" s="6">
        <f t="shared" si="35"/>
        <v>0</v>
      </c>
      <c r="I678" s="6">
        <f t="shared" si="36"/>
        <v>66</v>
      </c>
      <c r="J678" s="6">
        <f t="shared" si="37"/>
        <v>0</v>
      </c>
      <c r="K678" s="6">
        <f t="shared" si="38"/>
        <v>0</v>
      </c>
      <c r="L678" s="6">
        <f t="shared" si="39"/>
        <v>0</v>
      </c>
      <c r="M678" s="6">
        <f t="shared" si="40"/>
        <v>0</v>
      </c>
      <c r="N678" s="6">
        <f t="shared" si="41"/>
        <v>66</v>
      </c>
      <c r="O678" s="6">
        <f t="shared" si="42"/>
        <v>0</v>
      </c>
      <c r="P678" s="6">
        <f t="shared" si="43"/>
        <v>0</v>
      </c>
      <c r="Q678" s="6">
        <f t="shared" si="44"/>
        <v>49.8</v>
      </c>
      <c r="R678" s="8"/>
      <c r="S678" s="9"/>
      <c r="T678" s="6">
        <f t="shared" si="45"/>
        <v>0</v>
      </c>
      <c r="U678" s="6">
        <f t="shared" si="46"/>
        <v>375.8</v>
      </c>
      <c r="V678" s="6"/>
      <c r="W678" s="15">
        <f t="shared" si="47"/>
        <v>0</v>
      </c>
      <c r="X678" s="16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</row>
    <row r="679" spans="1:45" ht="15">
      <c r="A679" s="6" t="s">
        <v>66</v>
      </c>
      <c r="B679" s="90"/>
      <c r="C679" s="6">
        <f t="shared" si="30"/>
        <v>0</v>
      </c>
      <c r="D679" s="6">
        <f t="shared" si="31"/>
        <v>0</v>
      </c>
      <c r="E679" s="14">
        <f t="shared" si="32"/>
        <v>0</v>
      </c>
      <c r="F679" s="14">
        <f t="shared" si="33"/>
        <v>0</v>
      </c>
      <c r="G679" s="6">
        <f t="shared" si="34"/>
        <v>0</v>
      </c>
      <c r="H679" s="6">
        <f t="shared" si="35"/>
        <v>0</v>
      </c>
      <c r="I679" s="6">
        <f t="shared" si="36"/>
        <v>0</v>
      </c>
      <c r="J679" s="6">
        <f t="shared" si="37"/>
        <v>0</v>
      </c>
      <c r="K679" s="6">
        <f t="shared" si="38"/>
        <v>0</v>
      </c>
      <c r="L679" s="6">
        <f t="shared" si="39"/>
        <v>0</v>
      </c>
      <c r="M679" s="6">
        <f t="shared" si="40"/>
        <v>0</v>
      </c>
      <c r="N679" s="6">
        <f t="shared" si="41"/>
        <v>0</v>
      </c>
      <c r="O679" s="6">
        <f t="shared" si="42"/>
        <v>63</v>
      </c>
      <c r="P679" s="6">
        <f t="shared" si="43"/>
        <v>0</v>
      </c>
      <c r="Q679" s="6">
        <f t="shared" si="44"/>
        <v>0</v>
      </c>
      <c r="R679" s="8"/>
      <c r="S679" s="9"/>
      <c r="T679" s="6">
        <f t="shared" si="45"/>
        <v>0</v>
      </c>
      <c r="U679" s="6">
        <f t="shared" si="46"/>
        <v>63</v>
      </c>
      <c r="V679" s="6"/>
      <c r="W679" s="15">
        <f t="shared" si="47"/>
        <v>0</v>
      </c>
      <c r="X679" s="16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</row>
    <row r="680" spans="1:45" ht="15">
      <c r="A680" s="6" t="s">
        <v>67</v>
      </c>
      <c r="B680" s="90"/>
      <c r="C680" s="6">
        <f t="shared" si="30"/>
        <v>0</v>
      </c>
      <c r="D680" s="6">
        <f t="shared" si="31"/>
        <v>92.3</v>
      </c>
      <c r="E680" s="14">
        <f t="shared" si="32"/>
        <v>0</v>
      </c>
      <c r="F680" s="14">
        <f t="shared" si="33"/>
        <v>9.2</v>
      </c>
      <c r="G680" s="6">
        <f t="shared" si="34"/>
        <v>0</v>
      </c>
      <c r="H680" s="6">
        <f t="shared" si="35"/>
        <v>0</v>
      </c>
      <c r="I680" s="6">
        <f t="shared" si="36"/>
        <v>0</v>
      </c>
      <c r="J680" s="6">
        <f t="shared" si="37"/>
        <v>31.4</v>
      </c>
      <c r="K680" s="6">
        <f t="shared" si="38"/>
        <v>0</v>
      </c>
      <c r="L680" s="6">
        <f t="shared" si="39"/>
        <v>0</v>
      </c>
      <c r="M680" s="6">
        <f t="shared" si="40"/>
        <v>0</v>
      </c>
      <c r="N680" s="6">
        <f t="shared" si="41"/>
        <v>0</v>
      </c>
      <c r="O680" s="6">
        <f t="shared" si="42"/>
        <v>9.2</v>
      </c>
      <c r="P680" s="6">
        <f t="shared" si="43"/>
        <v>31.4</v>
      </c>
      <c r="Q680" s="6">
        <f t="shared" si="44"/>
        <v>0</v>
      </c>
      <c r="R680" s="8"/>
      <c r="S680" s="9"/>
      <c r="T680" s="6">
        <f t="shared" si="45"/>
        <v>0</v>
      </c>
      <c r="U680" s="6">
        <f t="shared" si="46"/>
        <v>173.5</v>
      </c>
      <c r="V680" s="6"/>
      <c r="W680" s="15">
        <f t="shared" si="47"/>
        <v>0</v>
      </c>
      <c r="X680" s="16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</row>
    <row r="681" spans="1:45" ht="15">
      <c r="A681" s="6" t="s">
        <v>68</v>
      </c>
      <c r="B681" s="90"/>
      <c r="C681" s="6">
        <f t="shared" si="30"/>
        <v>10.8</v>
      </c>
      <c r="D681" s="6">
        <f t="shared" si="31"/>
        <v>16</v>
      </c>
      <c r="E681" s="14">
        <f t="shared" si="32"/>
        <v>6</v>
      </c>
      <c r="F681" s="14">
        <f t="shared" si="33"/>
        <v>0</v>
      </c>
      <c r="G681" s="6">
        <f t="shared" si="34"/>
        <v>7.5</v>
      </c>
      <c r="H681" s="6">
        <f t="shared" si="35"/>
        <v>10.8</v>
      </c>
      <c r="I681" s="6">
        <f t="shared" si="36"/>
        <v>13</v>
      </c>
      <c r="J681" s="6">
        <f t="shared" si="37"/>
        <v>0</v>
      </c>
      <c r="K681" s="6">
        <f t="shared" si="38"/>
        <v>18.8</v>
      </c>
      <c r="L681" s="6">
        <f t="shared" si="39"/>
        <v>0</v>
      </c>
      <c r="M681" s="6">
        <f t="shared" si="40"/>
        <v>7.5</v>
      </c>
      <c r="N681" s="6">
        <f t="shared" si="41"/>
        <v>33</v>
      </c>
      <c r="O681" s="6">
        <f t="shared" si="42"/>
        <v>11.3</v>
      </c>
      <c r="P681" s="6">
        <f t="shared" si="43"/>
        <v>3</v>
      </c>
      <c r="Q681" s="6">
        <f t="shared" si="44"/>
        <v>0</v>
      </c>
      <c r="R681" s="8"/>
      <c r="S681" s="9"/>
      <c r="T681" s="6">
        <f t="shared" si="45"/>
        <v>0</v>
      </c>
      <c r="U681" s="6">
        <f t="shared" si="46"/>
        <v>137.7</v>
      </c>
      <c r="V681" s="6"/>
      <c r="W681" s="15">
        <f t="shared" si="47"/>
        <v>0</v>
      </c>
      <c r="X681" s="16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spans="1:45" ht="15">
      <c r="A682" s="6" t="s">
        <v>11</v>
      </c>
      <c r="B682" s="90">
        <v>90</v>
      </c>
      <c r="C682" s="6">
        <f t="shared" si="30"/>
        <v>103.5</v>
      </c>
      <c r="D682" s="6">
        <f t="shared" si="31"/>
        <v>90</v>
      </c>
      <c r="E682" s="14">
        <f t="shared" si="32"/>
        <v>90</v>
      </c>
      <c r="F682" s="14">
        <f t="shared" si="33"/>
        <v>90</v>
      </c>
      <c r="G682" s="6">
        <f t="shared" si="34"/>
        <v>102</v>
      </c>
      <c r="H682" s="6">
        <f t="shared" si="35"/>
        <v>99.6</v>
      </c>
      <c r="I682" s="6">
        <f t="shared" si="36"/>
        <v>102</v>
      </c>
      <c r="J682" s="6">
        <f t="shared" si="37"/>
        <v>98.6</v>
      </c>
      <c r="K682" s="6">
        <f t="shared" si="38"/>
        <v>82.8</v>
      </c>
      <c r="L682" s="6">
        <f t="shared" si="39"/>
        <v>103.5</v>
      </c>
      <c r="M682" s="6">
        <f t="shared" si="40"/>
        <v>92</v>
      </c>
      <c r="N682" s="6">
        <f t="shared" si="41"/>
        <v>60</v>
      </c>
      <c r="O682" s="6">
        <f t="shared" si="42"/>
        <v>100.5</v>
      </c>
      <c r="P682" s="6">
        <f t="shared" si="43"/>
        <v>50</v>
      </c>
      <c r="Q682" s="6">
        <f t="shared" si="44"/>
        <v>93.5</v>
      </c>
      <c r="R682" s="8"/>
      <c r="S682" s="9"/>
      <c r="T682" s="6">
        <f t="shared" si="45"/>
        <v>1350</v>
      </c>
      <c r="U682" s="6">
        <f t="shared" si="46"/>
        <v>1358</v>
      </c>
      <c r="V682" s="6">
        <f>U682</f>
        <v>1358</v>
      </c>
      <c r="W682" s="15">
        <f t="shared" si="47"/>
        <v>-8</v>
      </c>
      <c r="X682" s="16">
        <f>V682/T682*100</f>
        <v>100.5925925925926</v>
      </c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</row>
    <row r="683" spans="1:45" ht="15">
      <c r="A683" s="6" t="s">
        <v>10</v>
      </c>
      <c r="B683" s="90">
        <v>48</v>
      </c>
      <c r="C683" s="6">
        <f t="shared" si="30"/>
        <v>50</v>
      </c>
      <c r="D683" s="6">
        <f t="shared" si="31"/>
        <v>50</v>
      </c>
      <c r="E683" s="14">
        <f t="shared" si="32"/>
        <v>45</v>
      </c>
      <c r="F683" s="14">
        <f t="shared" si="33"/>
        <v>50</v>
      </c>
      <c r="G683" s="6">
        <f t="shared" si="34"/>
        <v>45</v>
      </c>
      <c r="H683" s="6">
        <f t="shared" si="35"/>
        <v>50</v>
      </c>
      <c r="I683" s="6">
        <f t="shared" si="36"/>
        <v>50</v>
      </c>
      <c r="J683" s="6">
        <f t="shared" si="37"/>
        <v>45</v>
      </c>
      <c r="K683" s="6">
        <f t="shared" si="38"/>
        <v>50</v>
      </c>
      <c r="L683" s="6">
        <f t="shared" si="39"/>
        <v>45</v>
      </c>
      <c r="M683" s="6">
        <f t="shared" si="40"/>
        <v>50</v>
      </c>
      <c r="N683" s="6">
        <f t="shared" si="41"/>
        <v>45</v>
      </c>
      <c r="O683" s="6">
        <f t="shared" si="42"/>
        <v>50</v>
      </c>
      <c r="P683" s="6">
        <f t="shared" si="43"/>
        <v>45</v>
      </c>
      <c r="Q683" s="6">
        <f t="shared" si="44"/>
        <v>50</v>
      </c>
      <c r="R683" s="8"/>
      <c r="S683" s="9"/>
      <c r="T683" s="6">
        <f t="shared" si="45"/>
        <v>720</v>
      </c>
      <c r="U683" s="6">
        <f t="shared" si="46"/>
        <v>720</v>
      </c>
      <c r="V683" s="6">
        <f aca="true" t="shared" si="49" ref="V683:V688">U683</f>
        <v>720</v>
      </c>
      <c r="W683" s="15">
        <f t="shared" si="47"/>
        <v>0</v>
      </c>
      <c r="X683" s="16">
        <f>V683/T683*100</f>
        <v>100</v>
      </c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</row>
    <row r="684" spans="1:45" ht="15">
      <c r="A684" s="6" t="s">
        <v>69</v>
      </c>
      <c r="B684" s="90">
        <v>0.24</v>
      </c>
      <c r="C684" s="6">
        <f t="shared" si="30"/>
        <v>0</v>
      </c>
      <c r="D684" s="6">
        <f t="shared" si="31"/>
        <v>0.4</v>
      </c>
      <c r="E684" s="14">
        <f t="shared" si="32"/>
        <v>0.4</v>
      </c>
      <c r="F684" s="14">
        <f t="shared" si="33"/>
        <v>0.4</v>
      </c>
      <c r="G684" s="6">
        <f t="shared" si="34"/>
        <v>0.4</v>
      </c>
      <c r="H684" s="6">
        <f t="shared" si="35"/>
        <v>0</v>
      </c>
      <c r="I684" s="6">
        <f t="shared" si="36"/>
        <v>0</v>
      </c>
      <c r="J684" s="6">
        <f t="shared" si="37"/>
        <v>0.4</v>
      </c>
      <c r="K684" s="6">
        <f t="shared" si="38"/>
        <v>0.4</v>
      </c>
      <c r="L684" s="6">
        <f t="shared" si="39"/>
        <v>0</v>
      </c>
      <c r="M684" s="6">
        <f t="shared" si="40"/>
        <v>0.4</v>
      </c>
      <c r="N684" s="6">
        <f t="shared" si="41"/>
        <v>0</v>
      </c>
      <c r="O684" s="6">
        <f t="shared" si="42"/>
        <v>0.4</v>
      </c>
      <c r="P684" s="6">
        <f t="shared" si="43"/>
        <v>0</v>
      </c>
      <c r="Q684" s="6">
        <f t="shared" si="44"/>
        <v>0.4</v>
      </c>
      <c r="R684" s="8"/>
      <c r="S684" s="9"/>
      <c r="T684" s="6">
        <f t="shared" si="45"/>
        <v>3.5999999999999996</v>
      </c>
      <c r="U684" s="6">
        <f t="shared" si="46"/>
        <v>3.5999999999999996</v>
      </c>
      <c r="V684" s="6">
        <f t="shared" si="49"/>
        <v>3.5999999999999996</v>
      </c>
      <c r="W684" s="15">
        <f t="shared" si="47"/>
        <v>0</v>
      </c>
      <c r="X684" s="16">
        <f>V684/T684*100</f>
        <v>100</v>
      </c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</row>
    <row r="685" spans="1:45" ht="15">
      <c r="A685" s="6" t="s">
        <v>70</v>
      </c>
      <c r="B685" s="90">
        <v>0.72</v>
      </c>
      <c r="C685" s="6">
        <f t="shared" si="30"/>
        <v>6</v>
      </c>
      <c r="D685" s="6">
        <f t="shared" si="31"/>
        <v>0</v>
      </c>
      <c r="E685" s="14">
        <f t="shared" si="32"/>
        <v>0</v>
      </c>
      <c r="F685" s="14">
        <f t="shared" si="33"/>
        <v>0</v>
      </c>
      <c r="G685" s="6">
        <f t="shared" si="34"/>
        <v>0</v>
      </c>
      <c r="H685" s="6">
        <f t="shared" si="35"/>
        <v>6</v>
      </c>
      <c r="I685" s="6">
        <f t="shared" si="36"/>
        <v>0</v>
      </c>
      <c r="J685" s="6">
        <f t="shared" si="37"/>
        <v>0</v>
      </c>
      <c r="K685" s="6">
        <f t="shared" si="38"/>
        <v>0</v>
      </c>
      <c r="L685" s="6">
        <f t="shared" si="39"/>
        <v>0</v>
      </c>
      <c r="M685" s="6">
        <f t="shared" si="40"/>
        <v>0</v>
      </c>
      <c r="N685" s="6">
        <f t="shared" si="41"/>
        <v>0</v>
      </c>
      <c r="O685" s="6">
        <f t="shared" si="42"/>
        <v>0</v>
      </c>
      <c r="P685" s="6">
        <f t="shared" si="43"/>
        <v>0</v>
      </c>
      <c r="Q685" s="6">
        <f t="shared" si="44"/>
        <v>0</v>
      </c>
      <c r="R685" s="8"/>
      <c r="S685" s="9"/>
      <c r="T685" s="6">
        <f t="shared" si="45"/>
        <v>10.799999999999999</v>
      </c>
      <c r="U685" s="6">
        <f t="shared" si="46"/>
        <v>12</v>
      </c>
      <c r="V685" s="6">
        <f t="shared" si="49"/>
        <v>12</v>
      </c>
      <c r="W685" s="15">
        <f t="shared" si="47"/>
        <v>-1.200000000000001</v>
      </c>
      <c r="X685" s="16">
        <f>V685/T685*100</f>
        <v>111.11111111111111</v>
      </c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</row>
    <row r="686" spans="1:45" ht="15">
      <c r="A686" s="6" t="s">
        <v>71</v>
      </c>
      <c r="B686" s="91">
        <v>0.6</v>
      </c>
      <c r="C686" s="6">
        <f t="shared" si="30"/>
        <v>0</v>
      </c>
      <c r="D686" s="6">
        <f t="shared" si="31"/>
        <v>0</v>
      </c>
      <c r="E686" s="14">
        <f t="shared" si="32"/>
        <v>0</v>
      </c>
      <c r="F686" s="14">
        <f t="shared" si="33"/>
        <v>0</v>
      </c>
      <c r="G686" s="6">
        <f t="shared" si="34"/>
        <v>0</v>
      </c>
      <c r="H686" s="6">
        <f t="shared" si="35"/>
        <v>0</v>
      </c>
      <c r="I686" s="6">
        <f t="shared" si="36"/>
        <v>0</v>
      </c>
      <c r="J686" s="6">
        <f t="shared" si="37"/>
        <v>0</v>
      </c>
      <c r="K686" s="6">
        <f t="shared" si="38"/>
        <v>0</v>
      </c>
      <c r="L686" s="6">
        <f t="shared" si="39"/>
        <v>0</v>
      </c>
      <c r="M686" s="6">
        <f t="shared" si="40"/>
        <v>0</v>
      </c>
      <c r="N686" s="6">
        <f t="shared" si="41"/>
        <v>0</v>
      </c>
      <c r="O686" s="6">
        <f t="shared" si="42"/>
        <v>0</v>
      </c>
      <c r="P686" s="6">
        <f t="shared" si="43"/>
        <v>0</v>
      </c>
      <c r="Q686" s="6">
        <f t="shared" si="44"/>
        <v>0</v>
      </c>
      <c r="R686" s="8"/>
      <c r="S686" s="9"/>
      <c r="T686" s="6">
        <f t="shared" si="45"/>
        <v>9</v>
      </c>
      <c r="U686" s="6">
        <f t="shared" si="46"/>
        <v>0</v>
      </c>
      <c r="V686" s="6">
        <f t="shared" si="49"/>
        <v>0</v>
      </c>
      <c r="W686" s="15">
        <f t="shared" si="47"/>
        <v>9</v>
      </c>
      <c r="X686" s="16">
        <f>V686/T686*100</f>
        <v>0</v>
      </c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</row>
    <row r="687" spans="1:45" ht="15">
      <c r="A687" s="6" t="s">
        <v>72</v>
      </c>
      <c r="B687" s="6"/>
      <c r="C687" s="6">
        <f t="shared" si="30"/>
        <v>7.5</v>
      </c>
      <c r="D687" s="6">
        <f t="shared" si="31"/>
        <v>0</v>
      </c>
      <c r="E687" s="14">
        <f t="shared" si="32"/>
        <v>0</v>
      </c>
      <c r="F687" s="14">
        <f t="shared" si="33"/>
        <v>0</v>
      </c>
      <c r="G687" s="6">
        <f t="shared" si="34"/>
        <v>0</v>
      </c>
      <c r="H687" s="6">
        <f t="shared" si="35"/>
        <v>0</v>
      </c>
      <c r="I687" s="6">
        <f t="shared" si="36"/>
        <v>7.5</v>
      </c>
      <c r="J687" s="6">
        <f t="shared" si="37"/>
        <v>12.5</v>
      </c>
      <c r="K687" s="6">
        <f t="shared" si="38"/>
        <v>0</v>
      </c>
      <c r="L687" s="6">
        <f t="shared" si="39"/>
        <v>7.5</v>
      </c>
      <c r="M687" s="6">
        <f t="shared" si="40"/>
        <v>0</v>
      </c>
      <c r="N687" s="6">
        <f t="shared" si="41"/>
        <v>0</v>
      </c>
      <c r="O687" s="6">
        <f t="shared" si="42"/>
        <v>0</v>
      </c>
      <c r="P687" s="6">
        <f t="shared" si="43"/>
        <v>0</v>
      </c>
      <c r="Q687" s="6">
        <f t="shared" si="44"/>
        <v>7.5</v>
      </c>
      <c r="R687" s="8"/>
      <c r="S687" s="9"/>
      <c r="T687" s="6">
        <f t="shared" si="45"/>
        <v>0</v>
      </c>
      <c r="U687" s="6">
        <f t="shared" si="46"/>
        <v>42.5</v>
      </c>
      <c r="V687" s="6">
        <f t="shared" si="49"/>
        <v>42.5</v>
      </c>
      <c r="W687" s="15">
        <f t="shared" si="47"/>
        <v>-42.5</v>
      </c>
      <c r="X687" s="16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</row>
    <row r="688" spans="1:45" ht="15">
      <c r="A688" s="24" t="s">
        <v>73</v>
      </c>
      <c r="B688" s="90"/>
      <c r="C688" s="6">
        <f t="shared" si="30"/>
        <v>1.8</v>
      </c>
      <c r="D688" s="6">
        <f t="shared" si="31"/>
        <v>0.6</v>
      </c>
      <c r="E688" s="14">
        <f t="shared" si="32"/>
        <v>3.4000000000000004</v>
      </c>
      <c r="F688" s="14">
        <f t="shared" si="33"/>
        <v>0</v>
      </c>
      <c r="G688" s="6">
        <f t="shared" si="34"/>
        <v>0</v>
      </c>
      <c r="H688" s="6">
        <f t="shared" si="35"/>
        <v>1.8</v>
      </c>
      <c r="I688" s="6">
        <f t="shared" si="36"/>
        <v>1.5</v>
      </c>
      <c r="J688" s="6">
        <f t="shared" si="37"/>
        <v>0.2</v>
      </c>
      <c r="K688" s="6">
        <f t="shared" si="38"/>
        <v>0</v>
      </c>
      <c r="L688" s="6">
        <f t="shared" si="39"/>
        <v>0.6</v>
      </c>
      <c r="M688" s="6">
        <f t="shared" si="40"/>
        <v>0.5</v>
      </c>
      <c r="N688" s="6">
        <f t="shared" si="41"/>
        <v>5.2</v>
      </c>
      <c r="O688" s="6">
        <f t="shared" si="42"/>
        <v>0.2</v>
      </c>
      <c r="P688" s="6">
        <f t="shared" si="43"/>
        <v>0</v>
      </c>
      <c r="Q688" s="6">
        <f t="shared" si="44"/>
        <v>0.2</v>
      </c>
      <c r="R688" s="8"/>
      <c r="S688" s="9"/>
      <c r="T688" s="6">
        <f t="shared" si="45"/>
        <v>0</v>
      </c>
      <c r="U688" s="6">
        <f t="shared" si="46"/>
        <v>16</v>
      </c>
      <c r="V688" s="6">
        <f t="shared" si="49"/>
        <v>16</v>
      </c>
      <c r="W688" s="15">
        <f t="shared" si="47"/>
        <v>-16</v>
      </c>
      <c r="X688" s="16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</row>
    <row r="689" spans="1:45" ht="15">
      <c r="A689" s="8" t="s">
        <v>74</v>
      </c>
      <c r="B689" s="8"/>
      <c r="C689" s="6">
        <f t="shared" si="30"/>
        <v>9</v>
      </c>
      <c r="D689" s="6">
        <f t="shared" si="31"/>
        <v>0</v>
      </c>
      <c r="E689" s="14">
        <f t="shared" si="32"/>
        <v>0</v>
      </c>
      <c r="F689" s="14">
        <f t="shared" si="33"/>
        <v>0</v>
      </c>
      <c r="G689" s="6">
        <f t="shared" si="34"/>
        <v>0</v>
      </c>
      <c r="H689" s="6">
        <f t="shared" si="35"/>
        <v>0</v>
      </c>
      <c r="I689" s="6">
        <f t="shared" si="36"/>
        <v>0</v>
      </c>
      <c r="J689" s="6">
        <f t="shared" si="37"/>
        <v>9</v>
      </c>
      <c r="K689" s="6">
        <f t="shared" si="38"/>
        <v>0</v>
      </c>
      <c r="L689" s="6">
        <f t="shared" si="39"/>
        <v>0</v>
      </c>
      <c r="M689" s="6">
        <f t="shared" si="40"/>
        <v>0</v>
      </c>
      <c r="N689" s="6">
        <f t="shared" si="41"/>
        <v>0</v>
      </c>
      <c r="O689" s="6">
        <f t="shared" si="42"/>
        <v>0</v>
      </c>
      <c r="P689" s="6">
        <f t="shared" si="43"/>
        <v>0</v>
      </c>
      <c r="Q689" s="6">
        <f t="shared" si="44"/>
        <v>9</v>
      </c>
      <c r="R689" s="8"/>
      <c r="S689" s="9"/>
      <c r="T689" s="6">
        <f t="shared" si="45"/>
        <v>0</v>
      </c>
      <c r="U689" s="6">
        <f t="shared" si="46"/>
        <v>27</v>
      </c>
      <c r="V689" s="6"/>
      <c r="W689" s="15">
        <f t="shared" si="47"/>
        <v>0</v>
      </c>
      <c r="X689" s="16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</row>
    <row r="690" spans="1:45" ht="15">
      <c r="A690" s="13" t="s">
        <v>12</v>
      </c>
      <c r="B690" s="35"/>
      <c r="C690" s="6">
        <f t="shared" si="30"/>
        <v>0</v>
      </c>
      <c r="D690" s="6">
        <f t="shared" si="31"/>
        <v>0</v>
      </c>
      <c r="E690" s="14">
        <f t="shared" si="32"/>
        <v>0</v>
      </c>
      <c r="F690" s="14">
        <f t="shared" si="33"/>
        <v>0</v>
      </c>
      <c r="G690" s="6">
        <f t="shared" si="34"/>
        <v>0</v>
      </c>
      <c r="H690" s="6">
        <f t="shared" si="35"/>
        <v>0</v>
      </c>
      <c r="I690" s="6">
        <f t="shared" si="36"/>
        <v>0</v>
      </c>
      <c r="J690" s="6">
        <f t="shared" si="37"/>
        <v>0</v>
      </c>
      <c r="K690" s="6">
        <f t="shared" si="38"/>
        <v>0</v>
      </c>
      <c r="L690" s="6">
        <f t="shared" si="39"/>
        <v>0</v>
      </c>
      <c r="M690" s="6">
        <f t="shared" si="40"/>
        <v>0</v>
      </c>
      <c r="N690" s="6">
        <f t="shared" si="41"/>
        <v>0</v>
      </c>
      <c r="O690" s="6">
        <f t="shared" si="42"/>
        <v>0</v>
      </c>
      <c r="P690" s="6">
        <f t="shared" si="43"/>
        <v>0</v>
      </c>
      <c r="Q690" s="6">
        <f t="shared" si="44"/>
        <v>0</v>
      </c>
      <c r="R690" s="6"/>
      <c r="S690" s="9"/>
      <c r="T690" s="6">
        <f t="shared" si="45"/>
        <v>0</v>
      </c>
      <c r="U690" s="6">
        <f t="shared" si="46"/>
        <v>0</v>
      </c>
      <c r="V690" s="6"/>
      <c r="W690" s="15">
        <f t="shared" si="47"/>
        <v>0</v>
      </c>
      <c r="X690" s="16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</row>
    <row r="691" spans="1:45" ht="15">
      <c r="A691" s="51" t="s">
        <v>111</v>
      </c>
      <c r="B691" s="92">
        <v>3</v>
      </c>
      <c r="C691" s="6">
        <f t="shared" si="30"/>
        <v>3</v>
      </c>
      <c r="D691" s="6">
        <f t="shared" si="31"/>
        <v>3</v>
      </c>
      <c r="E691" s="14">
        <f t="shared" si="32"/>
        <v>3</v>
      </c>
      <c r="F691" s="14">
        <f t="shared" si="33"/>
        <v>3</v>
      </c>
      <c r="G691" s="6">
        <f t="shared" si="34"/>
        <v>3</v>
      </c>
      <c r="H691" s="6">
        <f t="shared" si="35"/>
        <v>3</v>
      </c>
      <c r="I691" s="6">
        <f t="shared" si="36"/>
        <v>3</v>
      </c>
      <c r="J691" s="6">
        <f t="shared" si="37"/>
        <v>3</v>
      </c>
      <c r="K691" s="6">
        <f t="shared" si="38"/>
        <v>3</v>
      </c>
      <c r="L691" s="6">
        <f t="shared" si="39"/>
        <v>3</v>
      </c>
      <c r="M691" s="6">
        <f t="shared" si="40"/>
        <v>3</v>
      </c>
      <c r="N691" s="6">
        <f t="shared" si="41"/>
        <v>3</v>
      </c>
      <c r="O691" s="6">
        <f t="shared" si="42"/>
        <v>3</v>
      </c>
      <c r="P691" s="6">
        <f t="shared" si="43"/>
        <v>3</v>
      </c>
      <c r="Q691" s="6">
        <f t="shared" si="44"/>
        <v>3</v>
      </c>
      <c r="R691" s="6"/>
      <c r="S691" s="9"/>
      <c r="T691" s="6">
        <f t="shared" si="45"/>
        <v>45</v>
      </c>
      <c r="U691" s="6">
        <f t="shared" si="46"/>
        <v>45</v>
      </c>
      <c r="V691" s="6">
        <f>T691-U691</f>
        <v>0</v>
      </c>
      <c r="W691" s="15">
        <f t="shared" si="47"/>
        <v>45</v>
      </c>
      <c r="X691" s="16">
        <v>100</v>
      </c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</row>
    <row r="692" spans="25:45" ht="12.75"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spans="25:45" ht="12.75"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</row>
    <row r="694" spans="25:45" ht="12.75"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</row>
    <row r="695" spans="25:45" ht="12.75"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</row>
    <row r="696" spans="1:45" ht="15.75">
      <c r="A696" s="87"/>
      <c r="B696" s="88"/>
      <c r="C696" s="87"/>
      <c r="D696" s="87"/>
      <c r="E696" s="12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</row>
    <row r="697" spans="1:45" ht="15.75">
      <c r="A697" s="87"/>
      <c r="B697" s="88"/>
      <c r="C697" s="89"/>
      <c r="D697" s="89"/>
      <c r="E697" s="12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</row>
    <row r="698" spans="1:45" ht="15.75">
      <c r="A698" s="87"/>
      <c r="B698" s="88"/>
      <c r="C698" s="89"/>
      <c r="D698" s="89"/>
      <c r="E698" s="12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</row>
    <row r="699" spans="1:45" ht="15.75">
      <c r="A699" s="87"/>
      <c r="B699" s="88"/>
      <c r="C699" s="89"/>
      <c r="D699" s="89"/>
      <c r="E699" s="12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</row>
    <row r="700" spans="1:45" ht="15.75">
      <c r="A700" s="87"/>
      <c r="B700" s="88"/>
      <c r="C700" s="89"/>
      <c r="D700" s="89"/>
      <c r="E700" s="12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</row>
    <row r="701" spans="1:45" ht="15.75">
      <c r="A701" s="87"/>
      <c r="B701" s="88"/>
      <c r="C701" s="89"/>
      <c r="D701" s="89"/>
      <c r="E701" s="12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</row>
    <row r="702" spans="1:45" ht="15.75">
      <c r="A702" s="87"/>
      <c r="B702" s="88"/>
      <c r="C702" s="89"/>
      <c r="D702" s="89"/>
      <c r="E702" s="12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</row>
    <row r="703" spans="1:45" ht="15.75">
      <c r="A703" s="87"/>
      <c r="B703" s="88"/>
      <c r="C703" s="89"/>
      <c r="D703" s="89"/>
      <c r="E703" s="12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</row>
    <row r="704" spans="1:45" ht="15.75">
      <c r="A704" s="87"/>
      <c r="B704" s="88"/>
      <c r="C704" s="89"/>
      <c r="D704" s="89"/>
      <c r="E704" s="12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spans="1:45" ht="15.75">
      <c r="A705" s="87"/>
      <c r="B705" s="88"/>
      <c r="C705" s="89"/>
      <c r="D705" s="89"/>
      <c r="E705" s="12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</row>
    <row r="706" spans="1:45" ht="15.75">
      <c r="A706" s="87"/>
      <c r="B706" s="88"/>
      <c r="C706" s="89"/>
      <c r="D706" s="89"/>
      <c r="E706" s="12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</row>
    <row r="707" spans="1:45" ht="15.75">
      <c r="A707" s="87"/>
      <c r="B707" s="88"/>
      <c r="C707" s="89"/>
      <c r="D707" s="89"/>
      <c r="E707" s="12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spans="1:45" ht="15.75">
      <c r="A708" s="87"/>
      <c r="B708" s="88"/>
      <c r="C708" s="89"/>
      <c r="D708" s="89"/>
      <c r="E708" s="12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</row>
    <row r="709" spans="1:45" ht="15.75">
      <c r="A709" s="87"/>
      <c r="B709" s="88"/>
      <c r="C709" s="89"/>
      <c r="D709" s="89"/>
      <c r="E709" s="12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</row>
    <row r="710" spans="1:45" ht="15.75">
      <c r="A710" s="87"/>
      <c r="B710" s="88"/>
      <c r="C710" s="89"/>
      <c r="D710" s="89"/>
      <c r="E710" s="12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</row>
    <row r="711" spans="1:45" ht="15.75">
      <c r="A711" s="87"/>
      <c r="B711" s="88"/>
      <c r="C711" s="89"/>
      <c r="D711" s="89"/>
      <c r="E711" s="12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</row>
    <row r="712" spans="1:45" ht="15.75">
      <c r="A712" s="87"/>
      <c r="B712" s="88"/>
      <c r="C712" s="89"/>
      <c r="D712" s="89"/>
      <c r="E712" s="12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</row>
    <row r="713" spans="1:45" ht="15.75">
      <c r="A713" s="87"/>
      <c r="B713" s="88"/>
      <c r="C713" s="89"/>
      <c r="D713" s="89"/>
      <c r="E713" s="12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</row>
    <row r="714" spans="1:45" ht="15.75">
      <c r="A714" s="87"/>
      <c r="B714" s="88"/>
      <c r="C714" s="89"/>
      <c r="D714" s="89"/>
      <c r="E714" s="12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spans="1:45" ht="15.75">
      <c r="A715" s="87"/>
      <c r="B715" s="88"/>
      <c r="C715" s="89"/>
      <c r="D715" s="89"/>
      <c r="E715" s="12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</row>
    <row r="716" spans="1:45" ht="15.75">
      <c r="A716" s="87"/>
      <c r="B716" s="88"/>
      <c r="C716" s="89"/>
      <c r="D716" s="89"/>
      <c r="E716" s="12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</row>
    <row r="717" spans="1:45" ht="15.75">
      <c r="A717" s="87"/>
      <c r="B717" s="88"/>
      <c r="C717" s="89"/>
      <c r="D717" s="89"/>
      <c r="E717" s="12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</row>
    <row r="718" spans="1:45" ht="15.75">
      <c r="A718" s="87"/>
      <c r="B718" s="88"/>
      <c r="C718" s="89"/>
      <c r="D718" s="89"/>
      <c r="E718" s="12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</row>
    <row r="719" spans="1:45" ht="15.75">
      <c r="A719" s="87"/>
      <c r="B719" s="88"/>
      <c r="C719" s="89"/>
      <c r="D719" s="89"/>
      <c r="E719" s="12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</row>
    <row r="720" spans="1:45" ht="15.75">
      <c r="A720" s="87"/>
      <c r="B720" s="88"/>
      <c r="C720" s="89"/>
      <c r="D720" s="89"/>
      <c r="E720" s="12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</row>
    <row r="721" spans="1:45" ht="15.75">
      <c r="A721" s="87"/>
      <c r="B721" s="88"/>
      <c r="C721" s="89"/>
      <c r="D721" s="89"/>
      <c r="E721" s="12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</row>
    <row r="722" spans="1:45" ht="15.75">
      <c r="A722" s="87"/>
      <c r="B722" s="88"/>
      <c r="C722" s="89"/>
      <c r="D722" s="89"/>
      <c r="E722" s="12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</row>
    <row r="723" spans="1:45" ht="15.75">
      <c r="A723" s="87"/>
      <c r="B723" s="88"/>
      <c r="C723" s="89"/>
      <c r="D723" s="89"/>
      <c r="E723" s="12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</row>
    <row r="724" spans="1:45" ht="15.75">
      <c r="A724" s="87"/>
      <c r="B724" s="88"/>
      <c r="C724" s="89"/>
      <c r="D724" s="89"/>
      <c r="E724" s="12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</row>
    <row r="725" spans="1:5" ht="15.75">
      <c r="A725" s="5"/>
      <c r="B725" s="5"/>
      <c r="C725" s="5"/>
      <c r="D725" s="89"/>
      <c r="E725" s="12"/>
    </row>
    <row r="726" spans="1:5" ht="12.75">
      <c r="A726" s="5"/>
      <c r="B726" s="5"/>
      <c r="C726" s="5"/>
      <c r="D726" s="5"/>
      <c r="E726" s="12"/>
    </row>
    <row r="727" spans="1:5" ht="12.75">
      <c r="A727" s="5"/>
      <c r="B727" s="5"/>
      <c r="C727" s="5"/>
      <c r="D727" s="5"/>
      <c r="E727" s="12"/>
    </row>
    <row r="728" spans="1:5" ht="12.75">
      <c r="A728" s="5"/>
      <c r="B728" s="5"/>
      <c r="C728" s="5"/>
      <c r="D728" s="5"/>
      <c r="E728" s="12"/>
    </row>
    <row r="729" spans="1:5" ht="12.75">
      <c r="A729" s="5"/>
      <c r="B729" s="5"/>
      <c r="C729" s="5"/>
      <c r="D729" s="5"/>
      <c r="E729" s="12"/>
    </row>
    <row r="730" spans="1:5" ht="12.75">
      <c r="A730" s="5"/>
      <c r="B730" s="5"/>
      <c r="C730" s="5"/>
      <c r="D730" s="5"/>
      <c r="E730" s="12"/>
    </row>
    <row r="731" spans="1:5" ht="12.75">
      <c r="A731" s="5"/>
      <c r="B731" s="5"/>
      <c r="C731" s="5"/>
      <c r="D731" s="5"/>
      <c r="E731" s="12"/>
    </row>
    <row r="732" spans="1:5" ht="12.75">
      <c r="A732" s="5"/>
      <c r="B732" s="5"/>
      <c r="C732" s="5"/>
      <c r="D732" s="5"/>
      <c r="E732" s="12"/>
    </row>
  </sheetData>
  <sheetProtection/>
  <mergeCells count="6">
    <mergeCell ref="V631:V632"/>
    <mergeCell ref="W631:W632"/>
    <mergeCell ref="A631:A632"/>
    <mergeCell ref="B631:B632"/>
    <mergeCell ref="C631:T631"/>
    <mergeCell ref="U631:U632"/>
  </mergeCells>
  <printOptions/>
  <pageMargins left="0.75" right="0.75" top="1" bottom="1" header="0.5" footer="0.5"/>
  <pageSetup horizontalDpi="600" verticalDpi="600" orientation="landscape" paperSize="9" scale="40" r:id="rId1"/>
  <rowBreaks count="11" manualBreakCount="11">
    <brk id="62" max="255" man="1"/>
    <brk id="124" max="255" man="1"/>
    <brk id="187" max="255" man="1"/>
    <brk id="250" max="52" man="1"/>
    <brk id="313" max="255" man="1"/>
    <brk id="376" max="255" man="1"/>
    <brk id="439" max="255" man="1"/>
    <brk id="502" max="255" man="1"/>
    <brk id="565" max="255" man="1"/>
    <brk id="629" max="255" man="1"/>
    <brk id="692" max="255" man="1"/>
  </rowBreaks>
  <colBreaks count="1" manualBreakCount="1">
    <brk id="24" max="6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732"/>
  <sheetViews>
    <sheetView view="pageBreakPreview" zoomScale="60" zoomScaleNormal="71" workbookViewId="0" topLeftCell="A622">
      <selection activeCell="W641" sqref="W641"/>
    </sheetView>
  </sheetViews>
  <sheetFormatPr defaultColWidth="9.140625" defaultRowHeight="12.75"/>
  <cols>
    <col min="1" max="1" width="15.421875" style="30" customWidth="1"/>
    <col min="2" max="2" width="9.00390625" style="30" customWidth="1"/>
    <col min="3" max="3" width="6.421875" style="30" customWidth="1"/>
    <col min="4" max="4" width="6.140625" style="30" customWidth="1"/>
    <col min="5" max="5" width="6.00390625" style="31" customWidth="1"/>
    <col min="6" max="6" width="6.28125" style="31" customWidth="1"/>
    <col min="7" max="8" width="5.7109375" style="30" customWidth="1"/>
    <col min="9" max="9" width="6.140625" style="30" customWidth="1"/>
    <col min="10" max="10" width="6.28125" style="30" customWidth="1"/>
    <col min="11" max="11" width="6.00390625" style="30" customWidth="1"/>
    <col min="12" max="12" width="6.140625" style="30" customWidth="1"/>
    <col min="13" max="13" width="6.00390625" style="30" customWidth="1"/>
    <col min="14" max="14" width="5.8515625" style="30" customWidth="1"/>
    <col min="15" max="15" width="6.57421875" style="30" customWidth="1"/>
    <col min="16" max="16" width="6.421875" style="30" customWidth="1"/>
    <col min="17" max="17" width="6.28125" style="5" customWidth="1"/>
    <col min="18" max="18" width="6.00390625" style="30" customWidth="1"/>
    <col min="19" max="19" width="7.00390625" style="58" customWidth="1"/>
    <col min="20" max="20" width="7.7109375" style="30" customWidth="1"/>
    <col min="21" max="21" width="8.28125" style="30" customWidth="1"/>
    <col min="22" max="22" width="8.7109375" style="5" customWidth="1"/>
    <col min="23" max="23" width="8.421875" style="32" customWidth="1"/>
    <col min="24" max="24" width="8.28125" style="30" customWidth="1"/>
    <col min="25" max="25" width="18.28125" style="30" customWidth="1"/>
    <col min="26" max="26" width="9.140625" style="30" customWidth="1"/>
    <col min="27" max="27" width="6.140625" style="30" customWidth="1"/>
    <col min="28" max="28" width="5.8515625" style="30" customWidth="1"/>
    <col min="29" max="29" width="6.140625" style="30" customWidth="1"/>
    <col min="30" max="30" width="5.57421875" style="30" customWidth="1"/>
    <col min="31" max="31" width="6.00390625" style="30" customWidth="1"/>
    <col min="32" max="33" width="6.28125" style="30" customWidth="1"/>
    <col min="34" max="34" width="6.421875" style="30" customWidth="1"/>
    <col min="35" max="37" width="6.00390625" style="30" customWidth="1"/>
    <col min="38" max="38" width="5.7109375" style="30" customWidth="1"/>
    <col min="39" max="39" width="5.140625" style="30" customWidth="1"/>
    <col min="40" max="40" width="5.00390625" style="30" customWidth="1"/>
    <col min="41" max="42" width="5.8515625" style="30" customWidth="1"/>
    <col min="43" max="45" width="6.140625" style="30" customWidth="1"/>
    <col min="46" max="47" width="6.57421875" style="5" customWidth="1"/>
    <col min="48" max="53" width="9.140625" style="5" customWidth="1"/>
    <col min="54" max="54" width="9.140625" style="1" customWidth="1"/>
  </cols>
  <sheetData>
    <row r="1" spans="1:47" ht="15">
      <c r="A1" s="29" t="s">
        <v>214</v>
      </c>
      <c r="D1" s="31"/>
      <c r="F1" s="30"/>
      <c r="H1" s="30" t="s">
        <v>0</v>
      </c>
      <c r="Q1" s="30"/>
      <c r="S1" s="30"/>
      <c r="AA1" s="30" t="s">
        <v>75</v>
      </c>
      <c r="AB1" s="31"/>
      <c r="AC1" s="31"/>
      <c r="AE1" s="30" t="s">
        <v>0</v>
      </c>
      <c r="AQ1" s="33"/>
      <c r="AU1" s="25"/>
    </row>
    <row r="2" spans="1:47" ht="249" customHeight="1">
      <c r="A2" s="34">
        <v>1</v>
      </c>
      <c r="B2" s="35" t="s">
        <v>2</v>
      </c>
      <c r="C2" s="35" t="s">
        <v>213</v>
      </c>
      <c r="D2" s="35" t="s">
        <v>165</v>
      </c>
      <c r="E2" s="7" t="s">
        <v>155</v>
      </c>
      <c r="F2" s="35" t="s">
        <v>14</v>
      </c>
      <c r="G2" s="35" t="s">
        <v>3</v>
      </c>
      <c r="H2" s="35" t="s">
        <v>88</v>
      </c>
      <c r="I2" s="35" t="s">
        <v>101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100</v>
      </c>
      <c r="P2" s="36"/>
      <c r="Q2" s="36"/>
      <c r="R2" s="35"/>
      <c r="S2" s="35"/>
      <c r="T2" s="37" t="s">
        <v>16</v>
      </c>
      <c r="U2" s="36" t="s">
        <v>17</v>
      </c>
      <c r="V2" s="38"/>
      <c r="W2" s="2"/>
      <c r="X2" s="5"/>
      <c r="Y2" s="34">
        <v>11</v>
      </c>
      <c r="Z2" s="39" t="s">
        <v>2</v>
      </c>
      <c r="AA2" s="35" t="s">
        <v>183</v>
      </c>
      <c r="AB2" s="35" t="s">
        <v>118</v>
      </c>
      <c r="AC2" s="35" t="s">
        <v>5</v>
      </c>
      <c r="AD2" s="35" t="s">
        <v>15</v>
      </c>
      <c r="AE2" s="35" t="s">
        <v>87</v>
      </c>
      <c r="AF2" s="35" t="s">
        <v>7</v>
      </c>
      <c r="AG2" s="35" t="s">
        <v>131</v>
      </c>
      <c r="AH2" s="35" t="s">
        <v>116</v>
      </c>
      <c r="AI2" s="35" t="s">
        <v>80</v>
      </c>
      <c r="AJ2" s="35" t="s">
        <v>10</v>
      </c>
      <c r="AK2" s="35" t="s">
        <v>11</v>
      </c>
      <c r="AL2" s="35" t="s">
        <v>12</v>
      </c>
      <c r="AM2" s="40"/>
      <c r="AN2" s="36"/>
      <c r="AO2" s="36"/>
      <c r="AP2" s="36"/>
      <c r="AQ2" s="41"/>
      <c r="AR2" s="37" t="s">
        <v>16</v>
      </c>
      <c r="AS2" s="36" t="s">
        <v>17</v>
      </c>
      <c r="AT2" s="38"/>
      <c r="AU2" s="26"/>
    </row>
    <row r="3" spans="1:47" ht="15">
      <c r="A3" s="42" t="s">
        <v>21</v>
      </c>
      <c r="B3" s="6"/>
      <c r="C3" s="6">
        <v>200</v>
      </c>
      <c r="D3" s="6">
        <v>200</v>
      </c>
      <c r="E3" s="14" t="s">
        <v>160</v>
      </c>
      <c r="F3" s="6">
        <v>100</v>
      </c>
      <c r="G3" s="6">
        <v>100</v>
      </c>
      <c r="H3" s="6">
        <v>250</v>
      </c>
      <c r="I3" s="6">
        <v>100</v>
      </c>
      <c r="J3" s="6">
        <v>180</v>
      </c>
      <c r="K3" s="6">
        <v>200</v>
      </c>
      <c r="L3" s="6">
        <v>75</v>
      </c>
      <c r="M3" s="6">
        <v>45</v>
      </c>
      <c r="N3" s="43" t="s">
        <v>22</v>
      </c>
      <c r="O3" s="6" t="s">
        <v>120</v>
      </c>
      <c r="P3" s="6"/>
      <c r="Q3" s="6"/>
      <c r="R3" s="6"/>
      <c r="S3" s="6"/>
      <c r="T3" s="44"/>
      <c r="U3" s="6"/>
      <c r="V3" s="3"/>
      <c r="W3" s="3"/>
      <c r="X3" s="5"/>
      <c r="Y3" s="42" t="s">
        <v>21</v>
      </c>
      <c r="Z3" s="13"/>
      <c r="AA3" s="6">
        <v>200</v>
      </c>
      <c r="AB3" s="6" t="s">
        <v>157</v>
      </c>
      <c r="AC3" s="6">
        <v>200</v>
      </c>
      <c r="AD3" s="6" t="s">
        <v>120</v>
      </c>
      <c r="AE3" s="6">
        <v>100</v>
      </c>
      <c r="AF3" s="6">
        <v>250</v>
      </c>
      <c r="AG3" s="6">
        <v>100</v>
      </c>
      <c r="AH3" s="6">
        <v>190</v>
      </c>
      <c r="AI3" s="6">
        <v>200</v>
      </c>
      <c r="AJ3" s="6">
        <v>75</v>
      </c>
      <c r="AK3" s="6">
        <v>35</v>
      </c>
      <c r="AL3" s="6" t="s">
        <v>22</v>
      </c>
      <c r="AM3" s="45"/>
      <c r="AN3" s="8"/>
      <c r="AO3" s="8"/>
      <c r="AP3" s="8"/>
      <c r="AQ3" s="41"/>
      <c r="AR3" s="44"/>
      <c r="AS3" s="6"/>
      <c r="AT3" s="3"/>
      <c r="AU3" s="25"/>
    </row>
    <row r="4" spans="1:47" ht="15">
      <c r="A4" s="13" t="s">
        <v>23</v>
      </c>
      <c r="B4" s="46">
        <v>51</v>
      </c>
      <c r="C4" s="6"/>
      <c r="D4" s="6"/>
      <c r="E4" s="14"/>
      <c r="F4" s="6"/>
      <c r="G4" s="6"/>
      <c r="H4" s="6"/>
      <c r="I4" s="6">
        <v>81.4</v>
      </c>
      <c r="J4" s="6"/>
      <c r="K4" s="6"/>
      <c r="L4" s="6"/>
      <c r="M4" s="6"/>
      <c r="N4" s="6"/>
      <c r="O4" s="6"/>
      <c r="P4" s="6"/>
      <c r="Q4" s="6"/>
      <c r="R4" s="6"/>
      <c r="S4" s="6"/>
      <c r="T4" s="44">
        <f>C4+D4+E4+F4+G4+H4+I4+J4+K4+L4+M4+N4+O4+P4+Q4+R4+S4</f>
        <v>81.4</v>
      </c>
      <c r="U4" s="6">
        <f>T4+T5+T6</f>
        <v>81.4</v>
      </c>
      <c r="V4" s="3"/>
      <c r="W4" s="3"/>
      <c r="X4" s="5"/>
      <c r="Y4" s="13" t="s">
        <v>23</v>
      </c>
      <c r="Z4" s="46">
        <v>51</v>
      </c>
      <c r="AA4" s="6"/>
      <c r="AB4" s="6"/>
      <c r="AC4" s="6"/>
      <c r="AD4" s="6"/>
      <c r="AE4" s="6"/>
      <c r="AF4" s="6"/>
      <c r="AG4" s="6">
        <v>81.4</v>
      </c>
      <c r="AH4" s="6"/>
      <c r="AI4" s="6"/>
      <c r="AJ4" s="6"/>
      <c r="AK4" s="6"/>
      <c r="AL4" s="6"/>
      <c r="AM4" s="40"/>
      <c r="AN4" s="8"/>
      <c r="AO4" s="8"/>
      <c r="AP4" s="8"/>
      <c r="AQ4" s="41"/>
      <c r="AR4" s="44">
        <f>AA4+AB4+AC4+AD4+AE4+AF4+AG4+AH4+AI4+AJ4+AK4+AM4+AL4+AN4+AO4+AP4+AQ4</f>
        <v>81.4</v>
      </c>
      <c r="AS4" s="6">
        <f>AR4+AR5+AR6</f>
        <v>81.4</v>
      </c>
      <c r="AT4" s="3"/>
      <c r="AU4" s="25"/>
    </row>
    <row r="5" spans="1:47" ht="15">
      <c r="A5" s="13" t="s">
        <v>24</v>
      </c>
      <c r="B5" s="46"/>
      <c r="C5" s="6"/>
      <c r="D5" s="6"/>
      <c r="E5" s="1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4">
        <f aca="true" t="shared" si="0" ref="T5:T60">C5+D5+E5+F5+G5+H5+I5+J5+K5+L5+M5+N5+O5+P5+Q5+R5+S5</f>
        <v>0</v>
      </c>
      <c r="U5" s="6"/>
      <c r="V5" s="47"/>
      <c r="W5" s="3"/>
      <c r="X5" s="5"/>
      <c r="Y5" s="13" t="s">
        <v>24</v>
      </c>
      <c r="Z5" s="4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0"/>
      <c r="AN5" s="8"/>
      <c r="AO5" s="8"/>
      <c r="AP5" s="8"/>
      <c r="AQ5" s="41"/>
      <c r="AR5" s="44">
        <f aca="true" t="shared" si="1" ref="AR5:AR60">AA5+AB5+AC5+AD5+AE5+AF5+AG5+AH5+AI5+AJ5+AK5+AM5+AL5+AN5+AO5+AP5+AQ5</f>
        <v>0</v>
      </c>
      <c r="AS5" s="6"/>
      <c r="AT5" s="47"/>
      <c r="AU5" s="25"/>
    </row>
    <row r="6" spans="1:47" ht="15">
      <c r="A6" s="13" t="s">
        <v>25</v>
      </c>
      <c r="B6" s="46"/>
      <c r="C6" s="6"/>
      <c r="D6" s="6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4">
        <f t="shared" si="0"/>
        <v>0</v>
      </c>
      <c r="U6" s="6"/>
      <c r="V6" s="47"/>
      <c r="W6" s="3"/>
      <c r="X6" s="5"/>
      <c r="Y6" s="13" t="s">
        <v>25</v>
      </c>
      <c r="Z6" s="4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40"/>
      <c r="AN6" s="8"/>
      <c r="AO6" s="8"/>
      <c r="AP6" s="8"/>
      <c r="AQ6" s="41"/>
      <c r="AR6" s="44">
        <f t="shared" si="1"/>
        <v>0</v>
      </c>
      <c r="AS6" s="6"/>
      <c r="AT6" s="47"/>
      <c r="AU6" s="25"/>
    </row>
    <row r="7" spans="1:47" ht="15">
      <c r="A7" s="13" t="s">
        <v>26</v>
      </c>
      <c r="B7" s="46">
        <v>51.6</v>
      </c>
      <c r="C7" s="6"/>
      <c r="D7" s="6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4">
        <f t="shared" si="0"/>
        <v>0</v>
      </c>
      <c r="U7" s="6">
        <f>T7</f>
        <v>0</v>
      </c>
      <c r="V7" s="3"/>
      <c r="W7" s="3"/>
      <c r="X7" s="5"/>
      <c r="Y7" s="13" t="s">
        <v>26</v>
      </c>
      <c r="Z7" s="46">
        <v>51.6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0"/>
      <c r="AN7" s="8"/>
      <c r="AO7" s="8"/>
      <c r="AP7" s="8"/>
      <c r="AQ7" s="41"/>
      <c r="AR7" s="44">
        <f t="shared" si="1"/>
        <v>0</v>
      </c>
      <c r="AS7" s="6">
        <f>AR7</f>
        <v>0</v>
      </c>
      <c r="AT7" s="3"/>
      <c r="AU7" s="25"/>
    </row>
    <row r="8" spans="1:47" ht="15">
      <c r="A8" s="13" t="s">
        <v>27</v>
      </c>
      <c r="B8" s="46">
        <v>12</v>
      </c>
      <c r="C8" s="6"/>
      <c r="D8" s="6"/>
      <c r="E8" s="14"/>
      <c r="F8" s="6"/>
      <c r="G8" s="6">
        <v>100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4">
        <f t="shared" si="0"/>
        <v>100</v>
      </c>
      <c r="U8" s="6">
        <f>T8</f>
        <v>100</v>
      </c>
      <c r="V8" s="47"/>
      <c r="W8" s="3"/>
      <c r="X8" s="5"/>
      <c r="Y8" s="13" t="s">
        <v>27</v>
      </c>
      <c r="Z8" s="46">
        <v>12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0"/>
      <c r="AN8" s="8"/>
      <c r="AO8" s="8"/>
      <c r="AP8" s="8"/>
      <c r="AQ8" s="41"/>
      <c r="AR8" s="44">
        <f t="shared" si="1"/>
        <v>0</v>
      </c>
      <c r="AS8" s="6">
        <f>AR8</f>
        <v>0</v>
      </c>
      <c r="AT8" s="47"/>
      <c r="AU8" s="25"/>
    </row>
    <row r="9" spans="1:47" ht="15">
      <c r="A9" s="13" t="s">
        <v>28</v>
      </c>
      <c r="B9" s="46">
        <v>48</v>
      </c>
      <c r="C9" s="6"/>
      <c r="D9" s="6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4">
        <f t="shared" si="0"/>
        <v>0</v>
      </c>
      <c r="U9" s="6">
        <f>T9+T10</f>
        <v>0</v>
      </c>
      <c r="V9" s="3"/>
      <c r="W9" s="3"/>
      <c r="X9" s="5"/>
      <c r="Y9" s="13" t="s">
        <v>28</v>
      </c>
      <c r="Z9" s="46">
        <v>48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0"/>
      <c r="AN9" s="8"/>
      <c r="AO9" s="8"/>
      <c r="AP9" s="8"/>
      <c r="AQ9" s="41"/>
      <c r="AR9" s="44">
        <f t="shared" si="1"/>
        <v>0</v>
      </c>
      <c r="AS9" s="6">
        <f>AR9+AR10</f>
        <v>0</v>
      </c>
      <c r="AT9" s="3"/>
      <c r="AU9" s="25"/>
    </row>
    <row r="10" spans="1:47" ht="15">
      <c r="A10" s="13" t="s">
        <v>29</v>
      </c>
      <c r="B10" s="46"/>
      <c r="C10" s="6"/>
      <c r="D10" s="6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4">
        <f t="shared" si="0"/>
        <v>0</v>
      </c>
      <c r="U10" s="6"/>
      <c r="V10" s="3"/>
      <c r="W10" s="3"/>
      <c r="X10" s="5"/>
      <c r="Y10" s="13" t="s">
        <v>29</v>
      </c>
      <c r="Z10" s="4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0"/>
      <c r="AN10" s="8"/>
      <c r="AO10" s="8"/>
      <c r="AP10" s="8"/>
      <c r="AQ10" s="41"/>
      <c r="AR10" s="44">
        <f t="shared" si="1"/>
        <v>0</v>
      </c>
      <c r="AS10" s="6"/>
      <c r="AT10" s="3"/>
      <c r="AU10" s="25"/>
    </row>
    <row r="11" spans="1:47" ht="15">
      <c r="A11" s="13" t="s">
        <v>30</v>
      </c>
      <c r="B11" s="46">
        <v>21</v>
      </c>
      <c r="C11" s="6">
        <v>6.6</v>
      </c>
      <c r="D11" s="6"/>
      <c r="E11" s="14">
        <v>10</v>
      </c>
      <c r="F11" s="6"/>
      <c r="G11" s="6"/>
      <c r="H11" s="6">
        <v>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4">
        <f t="shared" si="0"/>
        <v>21.6</v>
      </c>
      <c r="U11" s="6">
        <f>T11</f>
        <v>21.6</v>
      </c>
      <c r="V11" s="3"/>
      <c r="W11" s="3"/>
      <c r="X11" s="5"/>
      <c r="Y11" s="13" t="s">
        <v>30</v>
      </c>
      <c r="Z11" s="46">
        <v>21</v>
      </c>
      <c r="AA11" s="6">
        <v>5</v>
      </c>
      <c r="AB11" s="6">
        <v>10</v>
      </c>
      <c r="AC11" s="6"/>
      <c r="AD11" s="6"/>
      <c r="AE11" s="6"/>
      <c r="AF11" s="6"/>
      <c r="AG11" s="6"/>
      <c r="AH11" s="6">
        <v>6.7</v>
      </c>
      <c r="AI11" s="6"/>
      <c r="AJ11" s="6"/>
      <c r="AK11" s="6"/>
      <c r="AL11" s="6"/>
      <c r="AM11" s="40"/>
      <c r="AN11" s="8"/>
      <c r="AO11" s="8"/>
      <c r="AP11" s="8"/>
      <c r="AQ11" s="41"/>
      <c r="AR11" s="44">
        <f t="shared" si="1"/>
        <v>21.7</v>
      </c>
      <c r="AS11" s="6">
        <f>AR11</f>
        <v>21.7</v>
      </c>
      <c r="AT11" s="3"/>
      <c r="AU11" s="25"/>
    </row>
    <row r="12" spans="1:47" ht="15">
      <c r="A12" s="13" t="s">
        <v>31</v>
      </c>
      <c r="B12" s="46">
        <v>10.8</v>
      </c>
      <c r="C12" s="6"/>
      <c r="D12" s="6"/>
      <c r="E12" s="14"/>
      <c r="F12" s="6"/>
      <c r="G12" s="6"/>
      <c r="H12" s="6"/>
      <c r="I12" s="6">
        <v>2</v>
      </c>
      <c r="J12" s="6">
        <v>6.3</v>
      </c>
      <c r="K12" s="6"/>
      <c r="L12" s="6"/>
      <c r="M12" s="6"/>
      <c r="N12" s="6"/>
      <c r="O12" s="6"/>
      <c r="P12" s="6"/>
      <c r="Q12" s="6"/>
      <c r="R12" s="6"/>
      <c r="S12" s="6"/>
      <c r="T12" s="44">
        <f t="shared" si="0"/>
        <v>8.3</v>
      </c>
      <c r="U12" s="6">
        <f>T12</f>
        <v>8.3</v>
      </c>
      <c r="V12" s="3"/>
      <c r="W12" s="3"/>
      <c r="X12" s="5"/>
      <c r="Y12" s="13" t="s">
        <v>31</v>
      </c>
      <c r="Z12" s="46">
        <v>10.8</v>
      </c>
      <c r="AA12" s="6"/>
      <c r="AB12" s="6"/>
      <c r="AC12" s="6"/>
      <c r="AD12" s="6"/>
      <c r="AE12" s="6">
        <v>5</v>
      </c>
      <c r="AF12" s="6">
        <v>2.5</v>
      </c>
      <c r="AG12" s="6">
        <v>2</v>
      </c>
      <c r="AH12" s="6"/>
      <c r="AI12" s="6"/>
      <c r="AJ12" s="6"/>
      <c r="AK12" s="6"/>
      <c r="AL12" s="6"/>
      <c r="AM12" s="40"/>
      <c r="AN12" s="8"/>
      <c r="AO12" s="8"/>
      <c r="AP12" s="8"/>
      <c r="AQ12" s="41"/>
      <c r="AR12" s="44">
        <f t="shared" si="1"/>
        <v>9.5</v>
      </c>
      <c r="AS12" s="6">
        <f>AR12</f>
        <v>9.5</v>
      </c>
      <c r="AT12" s="3"/>
      <c r="AU12" s="25"/>
    </row>
    <row r="13" spans="1:47" ht="15">
      <c r="A13" s="13" t="s">
        <v>142</v>
      </c>
      <c r="B13" s="46">
        <v>180</v>
      </c>
      <c r="C13" s="6"/>
      <c r="D13" s="6">
        <v>50</v>
      </c>
      <c r="E13" s="14"/>
      <c r="F13" s="6"/>
      <c r="G13" s="6"/>
      <c r="H13" s="6"/>
      <c r="I13" s="6">
        <v>24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44">
        <f t="shared" si="0"/>
        <v>74</v>
      </c>
      <c r="U13" s="6">
        <f>T13+T14</f>
        <v>139</v>
      </c>
      <c r="V13" s="3"/>
      <c r="W13" s="3"/>
      <c r="X13" s="5"/>
      <c r="Y13" s="13" t="s">
        <v>32</v>
      </c>
      <c r="Z13" s="46">
        <v>180</v>
      </c>
      <c r="AA13" s="6"/>
      <c r="AB13" s="6"/>
      <c r="AC13" s="6"/>
      <c r="AD13" s="6"/>
      <c r="AE13" s="6"/>
      <c r="AF13" s="6"/>
      <c r="AG13" s="6">
        <v>24</v>
      </c>
      <c r="AH13" s="6"/>
      <c r="AI13" s="6"/>
      <c r="AJ13" s="6"/>
      <c r="AK13" s="6"/>
      <c r="AL13" s="6"/>
      <c r="AM13" s="40"/>
      <c r="AN13" s="8"/>
      <c r="AO13" s="8"/>
      <c r="AP13" s="8"/>
      <c r="AQ13" s="41"/>
      <c r="AR13" s="44">
        <f t="shared" si="1"/>
        <v>24</v>
      </c>
      <c r="AS13" s="6">
        <f>AR13+AR14</f>
        <v>89</v>
      </c>
      <c r="AT13" s="3"/>
      <c r="AU13" s="25"/>
    </row>
    <row r="14" spans="1:47" ht="15">
      <c r="A14" s="13" t="s">
        <v>12</v>
      </c>
      <c r="B14" s="46"/>
      <c r="C14" s="6"/>
      <c r="D14" s="6"/>
      <c r="E14" s="14"/>
      <c r="F14" s="6"/>
      <c r="G14" s="6"/>
      <c r="H14" s="6"/>
      <c r="I14" s="6"/>
      <c r="J14" s="6"/>
      <c r="K14" s="6"/>
      <c r="L14" s="6"/>
      <c r="M14" s="6"/>
      <c r="N14" s="6">
        <v>65</v>
      </c>
      <c r="O14" s="6"/>
      <c r="P14" s="6"/>
      <c r="Q14" s="6"/>
      <c r="R14" s="6"/>
      <c r="S14" s="6"/>
      <c r="T14" s="44">
        <f t="shared" si="0"/>
        <v>65</v>
      </c>
      <c r="U14" s="6"/>
      <c r="V14" s="3"/>
      <c r="W14" s="3"/>
      <c r="X14" s="5"/>
      <c r="Y14" s="13" t="s">
        <v>12</v>
      </c>
      <c r="Z14" s="4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65</v>
      </c>
      <c r="AM14" s="40"/>
      <c r="AN14" s="8"/>
      <c r="AO14" s="8"/>
      <c r="AP14" s="8"/>
      <c r="AQ14" s="41"/>
      <c r="AR14" s="44">
        <f t="shared" si="1"/>
        <v>65</v>
      </c>
      <c r="AS14" s="6"/>
      <c r="AT14" s="3"/>
      <c r="AU14" s="25"/>
    </row>
    <row r="15" spans="1:47" ht="15">
      <c r="A15" s="13" t="s">
        <v>33</v>
      </c>
      <c r="B15" s="46">
        <v>108</v>
      </c>
      <c r="C15" s="6"/>
      <c r="D15" s="6"/>
      <c r="E15" s="1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4">
        <f t="shared" si="0"/>
        <v>0</v>
      </c>
      <c r="U15" s="6">
        <f>T15+T16</f>
        <v>100</v>
      </c>
      <c r="V15" s="3"/>
      <c r="W15" s="3"/>
      <c r="X15" s="5"/>
      <c r="Y15" s="13" t="s">
        <v>33</v>
      </c>
      <c r="Z15" s="46">
        <v>108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0"/>
      <c r="AN15" s="8"/>
      <c r="AO15" s="8"/>
      <c r="AP15" s="8"/>
      <c r="AQ15" s="41"/>
      <c r="AR15" s="44">
        <f t="shared" si="1"/>
        <v>0</v>
      </c>
      <c r="AS15" s="6">
        <f>AR15+AR16</f>
        <v>100</v>
      </c>
      <c r="AT15" s="3"/>
      <c r="AU15" s="25"/>
    </row>
    <row r="16" spans="1:47" ht="15">
      <c r="A16" s="13" t="s">
        <v>15</v>
      </c>
      <c r="B16" s="46"/>
      <c r="C16" s="6"/>
      <c r="D16" s="6"/>
      <c r="E16" s="14"/>
      <c r="F16" s="6"/>
      <c r="G16" s="6"/>
      <c r="H16" s="6"/>
      <c r="I16" s="6"/>
      <c r="J16" s="6"/>
      <c r="K16" s="6"/>
      <c r="L16" s="6"/>
      <c r="M16" s="6"/>
      <c r="N16" s="6"/>
      <c r="O16" s="6">
        <v>100</v>
      </c>
      <c r="P16" s="6"/>
      <c r="Q16" s="6"/>
      <c r="R16" s="6"/>
      <c r="S16" s="6"/>
      <c r="T16" s="44">
        <f t="shared" si="0"/>
        <v>100</v>
      </c>
      <c r="U16" s="6"/>
      <c r="V16" s="47"/>
      <c r="W16" s="3"/>
      <c r="X16" s="5"/>
      <c r="Y16" s="13" t="s">
        <v>15</v>
      </c>
      <c r="Z16" s="46"/>
      <c r="AA16" s="6"/>
      <c r="AB16" s="6"/>
      <c r="AC16" s="6"/>
      <c r="AD16" s="6">
        <v>100</v>
      </c>
      <c r="AE16" s="6"/>
      <c r="AF16" s="6"/>
      <c r="AG16" s="6"/>
      <c r="AH16" s="6"/>
      <c r="AI16" s="6"/>
      <c r="AJ16" s="6"/>
      <c r="AK16" s="6"/>
      <c r="AL16" s="6"/>
      <c r="AM16" s="40"/>
      <c r="AN16" s="8"/>
      <c r="AO16" s="8"/>
      <c r="AP16" s="8"/>
      <c r="AQ16" s="41"/>
      <c r="AR16" s="44">
        <f t="shared" si="1"/>
        <v>100</v>
      </c>
      <c r="AS16" s="6"/>
      <c r="AT16" s="47"/>
      <c r="AU16" s="25"/>
    </row>
    <row r="17" spans="1:47" ht="15">
      <c r="A17" s="13" t="s">
        <v>34</v>
      </c>
      <c r="B17" s="46">
        <v>6</v>
      </c>
      <c r="C17" s="6"/>
      <c r="D17" s="6"/>
      <c r="E17" s="1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4">
        <f t="shared" si="0"/>
        <v>0</v>
      </c>
      <c r="U17" s="6">
        <f>T17</f>
        <v>0</v>
      </c>
      <c r="V17" s="3"/>
      <c r="W17" s="3"/>
      <c r="X17" s="5"/>
      <c r="Y17" s="13" t="s">
        <v>34</v>
      </c>
      <c r="Z17" s="46">
        <v>6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0"/>
      <c r="AN17" s="8"/>
      <c r="AO17" s="8"/>
      <c r="AP17" s="8"/>
      <c r="AQ17" s="41"/>
      <c r="AR17" s="44">
        <f t="shared" si="1"/>
        <v>0</v>
      </c>
      <c r="AS17" s="6">
        <f>AR17</f>
        <v>0</v>
      </c>
      <c r="AT17" s="3"/>
      <c r="AU17" s="25"/>
    </row>
    <row r="18" spans="1:47" ht="15">
      <c r="A18" s="13" t="s">
        <v>35</v>
      </c>
      <c r="B18" s="46">
        <v>36</v>
      </c>
      <c r="C18" s="6"/>
      <c r="D18" s="6"/>
      <c r="E18" s="1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44">
        <f t="shared" si="0"/>
        <v>0</v>
      </c>
      <c r="U18" s="6">
        <f>T18</f>
        <v>0</v>
      </c>
      <c r="V18" s="3"/>
      <c r="W18" s="3"/>
      <c r="X18" s="5"/>
      <c r="Y18" s="13" t="s">
        <v>35</v>
      </c>
      <c r="Z18" s="46">
        <v>36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0"/>
      <c r="AN18" s="8"/>
      <c r="AO18" s="8"/>
      <c r="AP18" s="8"/>
      <c r="AQ18" s="41"/>
      <c r="AR18" s="44">
        <f t="shared" si="1"/>
        <v>0</v>
      </c>
      <c r="AS18" s="6">
        <f>AR18</f>
        <v>0</v>
      </c>
      <c r="AT18" s="3"/>
      <c r="AU18" s="25"/>
    </row>
    <row r="19" spans="1:47" ht="15">
      <c r="A19" s="13" t="s">
        <v>36</v>
      </c>
      <c r="B19" s="46">
        <v>7.2</v>
      </c>
      <c r="C19" s="6"/>
      <c r="D19" s="6"/>
      <c r="E19" s="14">
        <v>13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4">
        <f t="shared" si="0"/>
        <v>13</v>
      </c>
      <c r="U19" s="6">
        <f>T19</f>
        <v>13</v>
      </c>
      <c r="V19" s="3"/>
      <c r="W19" s="3"/>
      <c r="X19" s="5"/>
      <c r="Y19" s="13" t="s">
        <v>36</v>
      </c>
      <c r="Z19" s="46">
        <v>7.2</v>
      </c>
      <c r="AA19" s="6"/>
      <c r="AB19" s="6">
        <v>10.7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0"/>
      <c r="AN19" s="8"/>
      <c r="AO19" s="8"/>
      <c r="AP19" s="8"/>
      <c r="AQ19" s="41"/>
      <c r="AR19" s="44">
        <f t="shared" si="1"/>
        <v>10.7</v>
      </c>
      <c r="AS19" s="6">
        <f>AR19</f>
        <v>10.7</v>
      </c>
      <c r="AT19" s="3"/>
      <c r="AU19" s="25"/>
    </row>
    <row r="20" spans="1:47" ht="15">
      <c r="A20" s="13" t="s">
        <v>37</v>
      </c>
      <c r="B20" s="46">
        <v>24</v>
      </c>
      <c r="C20" s="6"/>
      <c r="D20" s="6"/>
      <c r="E20" s="1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4">
        <f t="shared" si="0"/>
        <v>0</v>
      </c>
      <c r="U20" s="6">
        <f>T20</f>
        <v>0</v>
      </c>
      <c r="V20" s="47"/>
      <c r="W20" s="3"/>
      <c r="X20" s="5"/>
      <c r="Y20" s="13" t="s">
        <v>37</v>
      </c>
      <c r="Z20" s="46">
        <v>24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0"/>
      <c r="AN20" s="8"/>
      <c r="AO20" s="8"/>
      <c r="AP20" s="8"/>
      <c r="AQ20" s="41"/>
      <c r="AR20" s="44">
        <f t="shared" si="1"/>
        <v>0</v>
      </c>
      <c r="AS20" s="6">
        <f>AR20</f>
        <v>0</v>
      </c>
      <c r="AT20" s="47"/>
      <c r="AU20" s="25"/>
    </row>
    <row r="21" spans="1:47" ht="15">
      <c r="A21" s="13" t="s">
        <v>38</v>
      </c>
      <c r="B21" s="46">
        <v>12</v>
      </c>
      <c r="C21" s="6"/>
      <c r="D21" s="6"/>
      <c r="E21" s="14"/>
      <c r="F21" s="6"/>
      <c r="G21" s="6"/>
      <c r="H21" s="6"/>
      <c r="I21" s="6"/>
      <c r="J21" s="6">
        <v>2.2</v>
      </c>
      <c r="K21" s="6"/>
      <c r="L21" s="6"/>
      <c r="M21" s="6"/>
      <c r="N21" s="6"/>
      <c r="O21" s="6"/>
      <c r="P21" s="6"/>
      <c r="Q21" s="6"/>
      <c r="R21" s="6"/>
      <c r="S21" s="6"/>
      <c r="T21" s="44">
        <f t="shared" si="0"/>
        <v>2.2</v>
      </c>
      <c r="U21" s="6">
        <f>T21</f>
        <v>2.2</v>
      </c>
      <c r="V21" s="3"/>
      <c r="W21" s="3"/>
      <c r="X21" s="5"/>
      <c r="Y21" s="13" t="s">
        <v>38</v>
      </c>
      <c r="Z21" s="46">
        <v>12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0"/>
      <c r="AN21" s="8"/>
      <c r="AO21" s="8"/>
      <c r="AP21" s="8"/>
      <c r="AQ21" s="41"/>
      <c r="AR21" s="44">
        <f t="shared" si="1"/>
        <v>0</v>
      </c>
      <c r="AS21" s="6">
        <f>AR21</f>
        <v>0</v>
      </c>
      <c r="AT21" s="3"/>
      <c r="AU21" s="25"/>
    </row>
    <row r="22" spans="1:47" ht="15">
      <c r="A22" s="13" t="s">
        <v>39</v>
      </c>
      <c r="B22" s="46">
        <v>30</v>
      </c>
      <c r="C22" s="6"/>
      <c r="D22" s="6"/>
      <c r="E22" s="1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4">
        <f t="shared" si="0"/>
        <v>0</v>
      </c>
      <c r="U22" s="6">
        <f>T22+T23+T24+T25+T26+T27+T28+T29+T30+T31+T32</f>
        <v>20.3</v>
      </c>
      <c r="V22" s="3"/>
      <c r="W22" s="3"/>
      <c r="X22" s="5"/>
      <c r="Y22" s="13" t="s">
        <v>39</v>
      </c>
      <c r="Z22" s="46">
        <v>30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0"/>
      <c r="AN22" s="8"/>
      <c r="AO22" s="8"/>
      <c r="AP22" s="8"/>
      <c r="AQ22" s="41"/>
      <c r="AR22" s="44">
        <f t="shared" si="1"/>
        <v>0</v>
      </c>
      <c r="AS22" s="6">
        <f>AR22+AR23+AR24+AR25+AR26+AR27+AR28+AR29+AR30+AR31+AR32</f>
        <v>74.2</v>
      </c>
      <c r="AT22" s="3"/>
      <c r="AU22" s="25"/>
    </row>
    <row r="23" spans="1:47" ht="15">
      <c r="A23" s="13" t="s">
        <v>40</v>
      </c>
      <c r="B23" s="46"/>
      <c r="C23" s="6"/>
      <c r="D23" s="6"/>
      <c r="E23" s="1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4">
        <f t="shared" si="0"/>
        <v>0</v>
      </c>
      <c r="U23" s="6"/>
      <c r="V23" s="3"/>
      <c r="W23" s="3"/>
      <c r="X23" s="5"/>
      <c r="Y23" s="13" t="s">
        <v>40</v>
      </c>
      <c r="Z23" s="46"/>
      <c r="AA23" s="6"/>
      <c r="AB23" s="6"/>
      <c r="AC23" s="6"/>
      <c r="AD23" s="6"/>
      <c r="AE23" s="6"/>
      <c r="AF23" s="6"/>
      <c r="AG23" s="6"/>
      <c r="AH23" s="6">
        <v>46.2</v>
      </c>
      <c r="AI23" s="6"/>
      <c r="AJ23" s="6"/>
      <c r="AK23" s="6"/>
      <c r="AL23" s="6"/>
      <c r="AM23" s="40"/>
      <c r="AN23" s="8"/>
      <c r="AO23" s="8"/>
      <c r="AP23" s="8"/>
      <c r="AQ23" s="41"/>
      <c r="AR23" s="44">
        <f t="shared" si="1"/>
        <v>46.2</v>
      </c>
      <c r="AS23" s="6"/>
      <c r="AT23" s="3"/>
      <c r="AU23" s="25"/>
    </row>
    <row r="24" spans="1:47" ht="15">
      <c r="A24" s="13" t="s">
        <v>41</v>
      </c>
      <c r="B24" s="46"/>
      <c r="C24" s="6"/>
      <c r="D24" s="6"/>
      <c r="E24" s="1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44">
        <f t="shared" si="0"/>
        <v>0</v>
      </c>
      <c r="U24" s="6"/>
      <c r="V24" s="3"/>
      <c r="W24" s="3"/>
      <c r="X24" s="5"/>
      <c r="Y24" s="13" t="s">
        <v>41</v>
      </c>
      <c r="Z24" s="4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0"/>
      <c r="AN24" s="8"/>
      <c r="AO24" s="8"/>
      <c r="AP24" s="8"/>
      <c r="AQ24" s="41"/>
      <c r="AR24" s="44">
        <f t="shared" si="1"/>
        <v>0</v>
      </c>
      <c r="AS24" s="6"/>
      <c r="AT24" s="3"/>
      <c r="AU24" s="25"/>
    </row>
    <row r="25" spans="1:47" ht="15">
      <c r="A25" s="13" t="s">
        <v>42</v>
      </c>
      <c r="B25" s="46"/>
      <c r="C25" s="6"/>
      <c r="D25" s="6"/>
      <c r="E25" s="1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4">
        <f t="shared" si="0"/>
        <v>0</v>
      </c>
      <c r="U25" s="6"/>
      <c r="V25" s="3"/>
      <c r="W25" s="3"/>
      <c r="X25" s="5"/>
      <c r="Y25" s="13" t="s">
        <v>42</v>
      </c>
      <c r="Z25" s="46"/>
      <c r="AA25" s="6">
        <v>23</v>
      </c>
      <c r="AB25" s="6"/>
      <c r="AC25" s="6"/>
      <c r="AD25" s="6"/>
      <c r="AE25" s="6"/>
      <c r="AF25" s="6">
        <v>5</v>
      </c>
      <c r="AG25" s="6"/>
      <c r="AH25" s="6"/>
      <c r="AI25" s="6"/>
      <c r="AJ25" s="6"/>
      <c r="AK25" s="6"/>
      <c r="AL25" s="6"/>
      <c r="AM25" s="40"/>
      <c r="AN25" s="8"/>
      <c r="AO25" s="8"/>
      <c r="AP25" s="8"/>
      <c r="AQ25" s="41"/>
      <c r="AR25" s="44">
        <f t="shared" si="1"/>
        <v>28</v>
      </c>
      <c r="AS25" s="6"/>
      <c r="AT25" s="3"/>
      <c r="AU25" s="25"/>
    </row>
    <row r="26" spans="1:47" ht="15">
      <c r="A26" s="13" t="s">
        <v>43</v>
      </c>
      <c r="B26" s="46"/>
      <c r="C26" s="6"/>
      <c r="D26" s="6"/>
      <c r="E26" s="1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44">
        <f t="shared" si="0"/>
        <v>0</v>
      </c>
      <c r="U26" s="6"/>
      <c r="V26" s="3"/>
      <c r="W26" s="3"/>
      <c r="X26" s="5"/>
      <c r="Y26" s="13" t="s">
        <v>43</v>
      </c>
      <c r="Z26" s="4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0"/>
      <c r="AN26" s="8"/>
      <c r="AO26" s="8"/>
      <c r="AP26" s="8"/>
      <c r="AQ26" s="41"/>
      <c r="AR26" s="44">
        <f t="shared" si="1"/>
        <v>0</v>
      </c>
      <c r="AS26" s="6"/>
      <c r="AT26" s="3"/>
      <c r="AU26" s="25"/>
    </row>
    <row r="27" spans="1:47" ht="15">
      <c r="A27" s="13" t="s">
        <v>44</v>
      </c>
      <c r="B27" s="46"/>
      <c r="C27" s="6"/>
      <c r="D27" s="6"/>
      <c r="E27" s="14"/>
      <c r="F27" s="6"/>
      <c r="G27" s="6"/>
      <c r="H27" s="6">
        <v>20.3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4">
        <f t="shared" si="0"/>
        <v>20.3</v>
      </c>
      <c r="U27" s="6"/>
      <c r="V27" s="3"/>
      <c r="W27" s="3"/>
      <c r="X27" s="5"/>
      <c r="Y27" s="13" t="s">
        <v>44</v>
      </c>
      <c r="Z27" s="4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0"/>
      <c r="AN27" s="8"/>
      <c r="AO27" s="8"/>
      <c r="AP27" s="8"/>
      <c r="AQ27" s="41"/>
      <c r="AR27" s="44">
        <f t="shared" si="1"/>
        <v>0</v>
      </c>
      <c r="AS27" s="6"/>
      <c r="AT27" s="3"/>
      <c r="AU27" s="25"/>
    </row>
    <row r="28" spans="1:47" ht="15">
      <c r="A28" s="13" t="s">
        <v>45</v>
      </c>
      <c r="B28" s="46"/>
      <c r="C28" s="6"/>
      <c r="D28" s="6"/>
      <c r="E28" s="1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4">
        <f t="shared" si="0"/>
        <v>0</v>
      </c>
      <c r="U28" s="6"/>
      <c r="V28" s="3"/>
      <c r="W28" s="3"/>
      <c r="X28" s="5"/>
      <c r="Y28" s="13" t="s">
        <v>45</v>
      </c>
      <c r="Z28" s="4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0"/>
      <c r="AN28" s="8"/>
      <c r="AO28" s="8"/>
      <c r="AP28" s="8"/>
      <c r="AQ28" s="41"/>
      <c r="AR28" s="44">
        <f t="shared" si="1"/>
        <v>0</v>
      </c>
      <c r="AS28" s="6"/>
      <c r="AT28" s="3"/>
      <c r="AU28" s="25"/>
    </row>
    <row r="29" spans="1:47" ht="15">
      <c r="A29" s="13" t="s">
        <v>46</v>
      </c>
      <c r="B29" s="46"/>
      <c r="C29" s="6"/>
      <c r="D29" s="6"/>
      <c r="E29" s="1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4">
        <f t="shared" si="0"/>
        <v>0</v>
      </c>
      <c r="U29" s="6"/>
      <c r="V29" s="3"/>
      <c r="W29" s="3"/>
      <c r="X29" s="5"/>
      <c r="Y29" s="13" t="s">
        <v>46</v>
      </c>
      <c r="Z29" s="4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0"/>
      <c r="AN29" s="8"/>
      <c r="AO29" s="8"/>
      <c r="AP29" s="8"/>
      <c r="AQ29" s="41"/>
      <c r="AR29" s="44">
        <f t="shared" si="1"/>
        <v>0</v>
      </c>
      <c r="AS29" s="6"/>
      <c r="AT29" s="3"/>
      <c r="AU29" s="25"/>
    </row>
    <row r="30" spans="1:47" ht="15">
      <c r="A30" s="13" t="s">
        <v>47</v>
      </c>
      <c r="B30" s="46"/>
      <c r="C30" s="6"/>
      <c r="D30" s="6"/>
      <c r="E30" s="1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4">
        <f t="shared" si="0"/>
        <v>0</v>
      </c>
      <c r="U30" s="6"/>
      <c r="V30" s="3"/>
      <c r="W30" s="3"/>
      <c r="X30" s="5"/>
      <c r="Y30" s="13" t="s">
        <v>47</v>
      </c>
      <c r="Z30" s="4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0"/>
      <c r="AN30" s="8"/>
      <c r="AO30" s="8"/>
      <c r="AP30" s="8"/>
      <c r="AQ30" s="41"/>
      <c r="AR30" s="44">
        <f t="shared" si="1"/>
        <v>0</v>
      </c>
      <c r="AS30" s="6"/>
      <c r="AT30" s="3"/>
      <c r="AU30" s="25"/>
    </row>
    <row r="31" spans="1:47" ht="15">
      <c r="A31" s="13" t="s">
        <v>48</v>
      </c>
      <c r="B31" s="46"/>
      <c r="C31" s="6"/>
      <c r="D31" s="6"/>
      <c r="E31" s="1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4">
        <f t="shared" si="0"/>
        <v>0</v>
      </c>
      <c r="U31" s="6"/>
      <c r="V31" s="3"/>
      <c r="W31" s="3"/>
      <c r="X31" s="5"/>
      <c r="Y31" s="13" t="s">
        <v>48</v>
      </c>
      <c r="Z31" s="4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0"/>
      <c r="AN31" s="8"/>
      <c r="AO31" s="8"/>
      <c r="AP31" s="8"/>
      <c r="AQ31" s="41"/>
      <c r="AR31" s="44">
        <f t="shared" si="1"/>
        <v>0</v>
      </c>
      <c r="AS31" s="6"/>
      <c r="AT31" s="3"/>
      <c r="AU31" s="25"/>
    </row>
    <row r="32" spans="1:47" ht="15">
      <c r="A32" s="13" t="s">
        <v>49</v>
      </c>
      <c r="B32" s="46"/>
      <c r="C32" s="6"/>
      <c r="D32" s="6"/>
      <c r="E32" s="1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4">
        <f t="shared" si="0"/>
        <v>0</v>
      </c>
      <c r="U32" s="6"/>
      <c r="V32" s="3"/>
      <c r="W32" s="3"/>
      <c r="X32" s="5"/>
      <c r="Y32" s="13" t="s">
        <v>49</v>
      </c>
      <c r="Z32" s="4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0"/>
      <c r="AN32" s="8"/>
      <c r="AO32" s="8"/>
      <c r="AP32" s="8"/>
      <c r="AQ32" s="41"/>
      <c r="AR32" s="44">
        <f t="shared" si="1"/>
        <v>0</v>
      </c>
      <c r="AS32" s="6"/>
      <c r="AT32" s="3"/>
      <c r="AU32" s="25"/>
    </row>
    <row r="33" spans="1:47" ht="15">
      <c r="A33" s="13" t="s">
        <v>50</v>
      </c>
      <c r="B33" s="46">
        <v>12</v>
      </c>
      <c r="C33" s="6">
        <v>56.5</v>
      </c>
      <c r="D33" s="6"/>
      <c r="E33" s="1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4">
        <f t="shared" si="0"/>
        <v>56.5</v>
      </c>
      <c r="U33" s="6">
        <f>T33</f>
        <v>56.5</v>
      </c>
      <c r="V33" s="3"/>
      <c r="W33" s="3"/>
      <c r="X33" s="5"/>
      <c r="Y33" s="13" t="s">
        <v>50</v>
      </c>
      <c r="Z33" s="46">
        <v>12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0"/>
      <c r="AN33" s="8"/>
      <c r="AO33" s="8"/>
      <c r="AP33" s="8"/>
      <c r="AQ33" s="41"/>
      <c r="AR33" s="44">
        <f t="shared" si="1"/>
        <v>0</v>
      </c>
      <c r="AS33" s="6">
        <f>AR33</f>
        <v>0</v>
      </c>
      <c r="AT33" s="3"/>
      <c r="AU33" s="25"/>
    </row>
    <row r="34" spans="1:47" ht="15">
      <c r="A34" s="13" t="s">
        <v>51</v>
      </c>
      <c r="B34" s="46">
        <v>27</v>
      </c>
      <c r="C34" s="6"/>
      <c r="D34" s="6">
        <v>4.3</v>
      </c>
      <c r="E34" s="14"/>
      <c r="F34" s="6"/>
      <c r="G34" s="6"/>
      <c r="H34" s="6"/>
      <c r="I34" s="6"/>
      <c r="J34" s="6">
        <v>5.4</v>
      </c>
      <c r="K34" s="6">
        <v>20</v>
      </c>
      <c r="L34" s="6"/>
      <c r="M34" s="6"/>
      <c r="N34" s="6"/>
      <c r="O34" s="6"/>
      <c r="P34" s="6"/>
      <c r="Q34" s="6"/>
      <c r="R34" s="6"/>
      <c r="S34" s="6"/>
      <c r="T34" s="44">
        <f t="shared" si="0"/>
        <v>29.7</v>
      </c>
      <c r="U34" s="6">
        <f>T34</f>
        <v>29.7</v>
      </c>
      <c r="V34" s="3"/>
      <c r="W34" s="3"/>
      <c r="X34" s="5"/>
      <c r="Y34" s="13" t="s">
        <v>51</v>
      </c>
      <c r="Z34" s="46">
        <v>27</v>
      </c>
      <c r="AA34" s="6">
        <v>11</v>
      </c>
      <c r="AB34" s="6"/>
      <c r="AC34" s="6">
        <v>15</v>
      </c>
      <c r="AD34" s="6"/>
      <c r="AE34" s="6">
        <v>5</v>
      </c>
      <c r="AF34" s="6"/>
      <c r="AG34" s="6"/>
      <c r="AH34" s="6"/>
      <c r="AI34" s="6">
        <v>20</v>
      </c>
      <c r="AJ34" s="6"/>
      <c r="AK34" s="6"/>
      <c r="AL34" s="6"/>
      <c r="AM34" s="40"/>
      <c r="AN34" s="8"/>
      <c r="AO34" s="8"/>
      <c r="AP34" s="8"/>
      <c r="AQ34" s="41"/>
      <c r="AR34" s="44">
        <f t="shared" si="1"/>
        <v>51</v>
      </c>
      <c r="AS34" s="6">
        <f>AR34</f>
        <v>51</v>
      </c>
      <c r="AT34" s="3"/>
      <c r="AU34" s="25"/>
    </row>
    <row r="35" spans="1:47" ht="15">
      <c r="A35" s="13" t="s">
        <v>52</v>
      </c>
      <c r="B35" s="46">
        <v>9</v>
      </c>
      <c r="C35" s="6"/>
      <c r="D35" s="6"/>
      <c r="E35" s="1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4">
        <f t="shared" si="0"/>
        <v>0</v>
      </c>
      <c r="U35" s="6">
        <f>T35+T36</f>
        <v>0</v>
      </c>
      <c r="V35" s="47"/>
      <c r="W35" s="3"/>
      <c r="X35" s="5"/>
      <c r="Y35" s="13" t="s">
        <v>52</v>
      </c>
      <c r="Z35" s="46">
        <v>9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0"/>
      <c r="AN35" s="8"/>
      <c r="AO35" s="8"/>
      <c r="AP35" s="8"/>
      <c r="AQ35" s="41"/>
      <c r="AR35" s="44">
        <f t="shared" si="1"/>
        <v>0</v>
      </c>
      <c r="AS35" s="6">
        <f>AR35+AR36</f>
        <v>0</v>
      </c>
      <c r="AT35" s="47"/>
      <c r="AU35" s="25"/>
    </row>
    <row r="36" spans="1:47" ht="15">
      <c r="A36" s="13" t="s">
        <v>53</v>
      </c>
      <c r="B36" s="46"/>
      <c r="C36" s="6"/>
      <c r="D36" s="6"/>
      <c r="E36" s="1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44">
        <f t="shared" si="0"/>
        <v>0</v>
      </c>
      <c r="U36" s="6"/>
      <c r="V36" s="3"/>
      <c r="W36" s="3"/>
      <c r="X36" s="5"/>
      <c r="Y36" s="13" t="s">
        <v>53</v>
      </c>
      <c r="Z36" s="4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0"/>
      <c r="AN36" s="8"/>
      <c r="AO36" s="8"/>
      <c r="AP36" s="8"/>
      <c r="AQ36" s="41"/>
      <c r="AR36" s="44">
        <f t="shared" si="1"/>
        <v>0</v>
      </c>
      <c r="AS36" s="6"/>
      <c r="AT36" s="3"/>
      <c r="AU36" s="25"/>
    </row>
    <row r="37" spans="1:47" ht="15">
      <c r="A37" s="13" t="s">
        <v>14</v>
      </c>
      <c r="B37" s="46">
        <v>120</v>
      </c>
      <c r="C37" s="6"/>
      <c r="D37" s="6"/>
      <c r="E37" s="14"/>
      <c r="F37" s="6">
        <v>100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4">
        <f t="shared" si="0"/>
        <v>100</v>
      </c>
      <c r="U37" s="6">
        <f>T37</f>
        <v>100</v>
      </c>
      <c r="V37" s="3"/>
      <c r="W37" s="3"/>
      <c r="X37" s="5"/>
      <c r="Y37" s="13" t="s">
        <v>14</v>
      </c>
      <c r="Z37" s="46">
        <v>120</v>
      </c>
      <c r="AA37" s="6">
        <v>117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5"/>
      <c r="AN37" s="8"/>
      <c r="AO37" s="8"/>
      <c r="AP37" s="8"/>
      <c r="AQ37" s="41"/>
      <c r="AR37" s="44">
        <f t="shared" si="1"/>
        <v>117</v>
      </c>
      <c r="AS37" s="6">
        <f>AR37</f>
        <v>117</v>
      </c>
      <c r="AT37" s="3"/>
      <c r="AU37" s="25"/>
    </row>
    <row r="38" spans="1:47" ht="15">
      <c r="A38" s="13" t="s">
        <v>54</v>
      </c>
      <c r="B38" s="46">
        <v>12</v>
      </c>
      <c r="C38" s="6"/>
      <c r="D38" s="6"/>
      <c r="E38" s="14"/>
      <c r="F38" s="6"/>
      <c r="G38" s="6"/>
      <c r="H38" s="6"/>
      <c r="I38" s="6"/>
      <c r="J38" s="6"/>
      <c r="K38" s="6">
        <v>20</v>
      </c>
      <c r="L38" s="6"/>
      <c r="M38" s="6"/>
      <c r="N38" s="6"/>
      <c r="O38" s="6"/>
      <c r="P38" s="6"/>
      <c r="Q38" s="6"/>
      <c r="R38" s="6"/>
      <c r="S38" s="6"/>
      <c r="T38" s="44">
        <f t="shared" si="0"/>
        <v>20</v>
      </c>
      <c r="U38" s="6">
        <f>T38+T39</f>
        <v>20</v>
      </c>
      <c r="V38" s="3"/>
      <c r="W38" s="3"/>
      <c r="X38" s="5"/>
      <c r="Y38" s="13" t="s">
        <v>54</v>
      </c>
      <c r="Z38" s="46">
        <v>12</v>
      </c>
      <c r="AA38" s="6"/>
      <c r="AB38" s="6"/>
      <c r="AC38" s="6"/>
      <c r="AD38" s="6"/>
      <c r="AE38" s="6"/>
      <c r="AF38" s="6"/>
      <c r="AG38" s="6"/>
      <c r="AH38" s="6"/>
      <c r="AI38" s="6">
        <v>20</v>
      </c>
      <c r="AJ38" s="6"/>
      <c r="AK38" s="6"/>
      <c r="AL38" s="6"/>
      <c r="AM38" s="40"/>
      <c r="AN38" s="8"/>
      <c r="AO38" s="8"/>
      <c r="AP38" s="8"/>
      <c r="AQ38" s="41"/>
      <c r="AR38" s="44">
        <f t="shared" si="1"/>
        <v>20</v>
      </c>
      <c r="AS38" s="6">
        <f>AR38+AR39</f>
        <v>20</v>
      </c>
      <c r="AT38" s="3"/>
      <c r="AU38" s="25"/>
    </row>
    <row r="39" spans="1:47" ht="15">
      <c r="A39" s="13" t="s">
        <v>55</v>
      </c>
      <c r="B39" s="46"/>
      <c r="C39" s="6"/>
      <c r="D39" s="6"/>
      <c r="E39" s="1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4">
        <f t="shared" si="0"/>
        <v>0</v>
      </c>
      <c r="U39" s="6"/>
      <c r="V39" s="3"/>
      <c r="W39" s="3"/>
      <c r="X39" s="5"/>
      <c r="Y39" s="13" t="s">
        <v>55</v>
      </c>
      <c r="Z39" s="4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0"/>
      <c r="AN39" s="8"/>
      <c r="AO39" s="8"/>
      <c r="AP39" s="8"/>
      <c r="AQ39" s="41"/>
      <c r="AR39" s="44">
        <f t="shared" si="1"/>
        <v>0</v>
      </c>
      <c r="AS39" s="6"/>
      <c r="AT39" s="3"/>
      <c r="AU39" s="25"/>
    </row>
    <row r="40" spans="1:47" ht="15">
      <c r="A40" s="13" t="s">
        <v>56</v>
      </c>
      <c r="B40" s="46">
        <v>120</v>
      </c>
      <c r="C40" s="6"/>
      <c r="D40" s="6"/>
      <c r="E40" s="1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44">
        <f t="shared" si="0"/>
        <v>0</v>
      </c>
      <c r="U40" s="6">
        <f>T40+T41</f>
        <v>0</v>
      </c>
      <c r="V40" s="3"/>
      <c r="W40" s="3"/>
      <c r="X40" s="5"/>
      <c r="Y40" s="13" t="s">
        <v>56</v>
      </c>
      <c r="Z40" s="46">
        <v>120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0"/>
      <c r="AN40" s="8"/>
      <c r="AO40" s="8"/>
      <c r="AP40" s="8"/>
      <c r="AQ40" s="41"/>
      <c r="AR40" s="44">
        <f t="shared" si="1"/>
        <v>0</v>
      </c>
      <c r="AS40" s="6">
        <f>AR40+AR41</f>
        <v>0</v>
      </c>
      <c r="AT40" s="3"/>
      <c r="AU40" s="25"/>
    </row>
    <row r="41" spans="1:47" ht="15">
      <c r="A41" s="13" t="s">
        <v>57</v>
      </c>
      <c r="B41" s="46"/>
      <c r="C41" s="6"/>
      <c r="D41" s="6"/>
      <c r="E41" s="1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4">
        <f t="shared" si="0"/>
        <v>0</v>
      </c>
      <c r="U41" s="6"/>
      <c r="V41" s="3"/>
      <c r="W41" s="3"/>
      <c r="X41" s="5"/>
      <c r="Y41" s="13" t="s">
        <v>57</v>
      </c>
      <c r="Z41" s="4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0"/>
      <c r="AN41" s="8"/>
      <c r="AO41" s="8"/>
      <c r="AP41" s="8"/>
      <c r="AQ41" s="41"/>
      <c r="AR41" s="44">
        <f t="shared" si="1"/>
        <v>0</v>
      </c>
      <c r="AS41" s="6"/>
      <c r="AT41" s="3"/>
      <c r="AU41" s="25"/>
    </row>
    <row r="42" spans="1:47" ht="15">
      <c r="A42" s="13" t="s">
        <v>58</v>
      </c>
      <c r="B42" s="46">
        <v>150</v>
      </c>
      <c r="C42" s="6"/>
      <c r="D42" s="6"/>
      <c r="E42" s="14"/>
      <c r="F42" s="6"/>
      <c r="G42" s="6"/>
      <c r="H42" s="6">
        <v>100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44">
        <f t="shared" si="0"/>
        <v>100</v>
      </c>
      <c r="U42" s="6">
        <f>T42</f>
        <v>100</v>
      </c>
      <c r="V42" s="3"/>
      <c r="W42" s="3"/>
      <c r="X42" s="5"/>
      <c r="Y42" s="13" t="s">
        <v>58</v>
      </c>
      <c r="Z42" s="46">
        <v>150</v>
      </c>
      <c r="AA42" s="6"/>
      <c r="AB42" s="6"/>
      <c r="AC42" s="6"/>
      <c r="AD42" s="6"/>
      <c r="AE42" s="6"/>
      <c r="AF42" s="6">
        <v>100</v>
      </c>
      <c r="AG42" s="6"/>
      <c r="AH42" s="6"/>
      <c r="AI42" s="6"/>
      <c r="AJ42" s="6"/>
      <c r="AK42" s="6"/>
      <c r="AL42" s="6"/>
      <c r="AM42" s="40"/>
      <c r="AN42" s="8"/>
      <c r="AO42" s="8"/>
      <c r="AP42" s="8"/>
      <c r="AQ42" s="41"/>
      <c r="AR42" s="44">
        <f t="shared" si="1"/>
        <v>100</v>
      </c>
      <c r="AS42" s="6">
        <f>AR42</f>
        <v>100</v>
      </c>
      <c r="AT42" s="3"/>
      <c r="AU42" s="25"/>
    </row>
    <row r="43" spans="1:47" ht="15">
      <c r="A43" s="13" t="s">
        <v>59</v>
      </c>
      <c r="B43" s="46">
        <v>240</v>
      </c>
      <c r="C43" s="6"/>
      <c r="D43" s="6"/>
      <c r="E43" s="1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4">
        <f t="shared" si="0"/>
        <v>0</v>
      </c>
      <c r="U43" s="6">
        <f>T44+T45+T46+T47+T48+T49+T50+T51+T52</f>
        <v>369.5</v>
      </c>
      <c r="V43" s="3"/>
      <c r="W43" s="3"/>
      <c r="X43" s="5"/>
      <c r="Y43" s="13" t="s">
        <v>59</v>
      </c>
      <c r="Z43" s="46">
        <v>240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0"/>
      <c r="AN43" s="8"/>
      <c r="AO43" s="8"/>
      <c r="AP43" s="8"/>
      <c r="AQ43" s="41"/>
      <c r="AR43" s="44">
        <f t="shared" si="1"/>
        <v>0</v>
      </c>
      <c r="AS43" s="6">
        <f>AR44+AR45+AR46+AR47+AR48+AR49+AR50+AR51+AR52</f>
        <v>135.6</v>
      </c>
      <c r="AT43" s="3"/>
      <c r="AU43" s="25"/>
    </row>
    <row r="44" spans="1:47" ht="15">
      <c r="A44" s="13" t="s">
        <v>60</v>
      </c>
      <c r="B44" s="46"/>
      <c r="C44" s="6"/>
      <c r="D44" s="6"/>
      <c r="E44" s="14"/>
      <c r="F44" s="6"/>
      <c r="G44" s="6"/>
      <c r="H44" s="6"/>
      <c r="I44" s="6"/>
      <c r="J44" s="6">
        <v>258</v>
      </c>
      <c r="K44" s="6"/>
      <c r="L44" s="6"/>
      <c r="M44" s="6"/>
      <c r="N44" s="6"/>
      <c r="O44" s="6"/>
      <c r="P44" s="6"/>
      <c r="Q44" s="6"/>
      <c r="R44" s="6"/>
      <c r="S44" s="6"/>
      <c r="T44" s="44">
        <f t="shared" si="0"/>
        <v>258</v>
      </c>
      <c r="U44" s="6"/>
      <c r="V44" s="3"/>
      <c r="W44" s="3"/>
      <c r="X44" s="5"/>
      <c r="Y44" s="13" t="s">
        <v>60</v>
      </c>
      <c r="Z44" s="46"/>
      <c r="AA44" s="6"/>
      <c r="AB44" s="6"/>
      <c r="AC44" s="6"/>
      <c r="AD44" s="6"/>
      <c r="AE44" s="6">
        <v>98.6</v>
      </c>
      <c r="AF44" s="6"/>
      <c r="AG44" s="6"/>
      <c r="AH44" s="6"/>
      <c r="AI44" s="6"/>
      <c r="AJ44" s="6"/>
      <c r="AK44" s="6"/>
      <c r="AL44" s="6"/>
      <c r="AM44" s="40"/>
      <c r="AN44" s="8"/>
      <c r="AO44" s="8"/>
      <c r="AP44" s="8"/>
      <c r="AQ44" s="41"/>
      <c r="AR44" s="44">
        <f t="shared" si="1"/>
        <v>98.6</v>
      </c>
      <c r="AS44" s="6"/>
      <c r="AT44" s="3"/>
      <c r="AU44" s="25"/>
    </row>
    <row r="45" spans="1:47" ht="15">
      <c r="A45" s="13" t="s">
        <v>61</v>
      </c>
      <c r="B45" s="46"/>
      <c r="C45" s="6">
        <v>15.6</v>
      </c>
      <c r="D45" s="6"/>
      <c r="E45" s="14"/>
      <c r="F45" s="6"/>
      <c r="G45" s="6"/>
      <c r="H45" s="6">
        <v>12</v>
      </c>
      <c r="I45" s="6"/>
      <c r="J45" s="6">
        <v>8.6</v>
      </c>
      <c r="K45" s="6"/>
      <c r="L45" s="6"/>
      <c r="M45" s="6"/>
      <c r="N45" s="6"/>
      <c r="O45" s="6"/>
      <c r="P45" s="6"/>
      <c r="Q45" s="6"/>
      <c r="R45" s="6"/>
      <c r="S45" s="6"/>
      <c r="T45" s="44">
        <f t="shared" si="0"/>
        <v>36.2</v>
      </c>
      <c r="U45" s="6"/>
      <c r="V45" s="3"/>
      <c r="W45" s="3"/>
      <c r="X45" s="5"/>
      <c r="Y45" s="13" t="s">
        <v>61</v>
      </c>
      <c r="Z45" s="46"/>
      <c r="AA45" s="6"/>
      <c r="AB45" s="6"/>
      <c r="AC45" s="6"/>
      <c r="AD45" s="6"/>
      <c r="AE45" s="6"/>
      <c r="AF45" s="6">
        <v>12</v>
      </c>
      <c r="AG45" s="6"/>
      <c r="AH45" s="6"/>
      <c r="AI45" s="6"/>
      <c r="AJ45" s="6"/>
      <c r="AK45" s="6"/>
      <c r="AL45" s="6"/>
      <c r="AM45" s="40"/>
      <c r="AN45" s="8"/>
      <c r="AO45" s="8"/>
      <c r="AP45" s="8"/>
      <c r="AQ45" s="41"/>
      <c r="AR45" s="44">
        <f t="shared" si="1"/>
        <v>12</v>
      </c>
      <c r="AS45" s="6"/>
      <c r="AT45" s="3"/>
      <c r="AU45" s="25"/>
    </row>
    <row r="46" spans="1:47" ht="15">
      <c r="A46" s="13" t="s">
        <v>62</v>
      </c>
      <c r="B46" s="46"/>
      <c r="C46" s="6">
        <v>15.6</v>
      </c>
      <c r="D46" s="6"/>
      <c r="E46" s="14"/>
      <c r="F46" s="6"/>
      <c r="G46" s="6"/>
      <c r="H46" s="6">
        <v>12.5</v>
      </c>
      <c r="I46" s="6"/>
      <c r="J46" s="6">
        <v>4.5</v>
      </c>
      <c r="K46" s="6"/>
      <c r="L46" s="6"/>
      <c r="M46" s="6"/>
      <c r="N46" s="6"/>
      <c r="O46" s="6"/>
      <c r="P46" s="6"/>
      <c r="Q46" s="6"/>
      <c r="R46" s="6"/>
      <c r="S46" s="6"/>
      <c r="T46" s="44">
        <f t="shared" si="0"/>
        <v>32.6</v>
      </c>
      <c r="U46" s="6"/>
      <c r="V46" s="3"/>
      <c r="W46" s="3"/>
      <c r="X46" s="5"/>
      <c r="Y46" s="13" t="s">
        <v>62</v>
      </c>
      <c r="Z46" s="46"/>
      <c r="AA46" s="6"/>
      <c r="AB46" s="6"/>
      <c r="AC46" s="6"/>
      <c r="AD46" s="6"/>
      <c r="AE46" s="6">
        <v>12.5</v>
      </c>
      <c r="AF46" s="6">
        <v>12.5</v>
      </c>
      <c r="AG46" s="6"/>
      <c r="AH46" s="6"/>
      <c r="AI46" s="6"/>
      <c r="AJ46" s="6"/>
      <c r="AK46" s="6"/>
      <c r="AL46" s="6"/>
      <c r="AM46" s="40"/>
      <c r="AN46" s="8"/>
      <c r="AO46" s="8"/>
      <c r="AP46" s="8"/>
      <c r="AQ46" s="41"/>
      <c r="AR46" s="44">
        <f t="shared" si="1"/>
        <v>25</v>
      </c>
      <c r="AS46" s="6"/>
      <c r="AT46" s="3"/>
      <c r="AU46" s="25"/>
    </row>
    <row r="47" spans="1:47" ht="15">
      <c r="A47" s="13" t="s">
        <v>63</v>
      </c>
      <c r="B47" s="46"/>
      <c r="C47" s="6"/>
      <c r="D47" s="6"/>
      <c r="E47" s="1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4">
        <f t="shared" si="0"/>
        <v>0</v>
      </c>
      <c r="U47" s="6"/>
      <c r="V47" s="3"/>
      <c r="W47" s="3"/>
      <c r="X47" s="5"/>
      <c r="Y47" s="13" t="s">
        <v>63</v>
      </c>
      <c r="Z47" s="4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0"/>
      <c r="AN47" s="8"/>
      <c r="AO47" s="8"/>
      <c r="AP47" s="8"/>
      <c r="AQ47" s="41"/>
      <c r="AR47" s="44">
        <f t="shared" si="1"/>
        <v>0</v>
      </c>
      <c r="AS47" s="6"/>
      <c r="AT47" s="3"/>
      <c r="AU47" s="25"/>
    </row>
    <row r="48" spans="1:47" ht="15">
      <c r="A48" s="13" t="s">
        <v>64</v>
      </c>
      <c r="B48" s="46"/>
      <c r="C48" s="6"/>
      <c r="D48" s="6"/>
      <c r="E48" s="1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4">
        <f t="shared" si="0"/>
        <v>0</v>
      </c>
      <c r="U48" s="6"/>
      <c r="V48" s="3"/>
      <c r="W48" s="3"/>
      <c r="X48" s="5"/>
      <c r="Y48" s="13" t="s">
        <v>64</v>
      </c>
      <c r="Z48" s="4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0"/>
      <c r="AN48" s="8"/>
      <c r="AO48" s="8"/>
      <c r="AP48" s="8"/>
      <c r="AQ48" s="41"/>
      <c r="AR48" s="44">
        <f t="shared" si="1"/>
        <v>0</v>
      </c>
      <c r="AS48" s="6"/>
      <c r="AT48" s="3"/>
      <c r="AU48" s="25"/>
    </row>
    <row r="49" spans="1:47" ht="15">
      <c r="A49" s="13" t="s">
        <v>65</v>
      </c>
      <c r="B49" s="46"/>
      <c r="C49" s="6"/>
      <c r="D49" s="6"/>
      <c r="E49" s="1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4">
        <f t="shared" si="0"/>
        <v>0</v>
      </c>
      <c r="U49" s="6"/>
      <c r="V49" s="3"/>
      <c r="W49" s="3"/>
      <c r="X49" s="5"/>
      <c r="Y49" s="13" t="s">
        <v>65</v>
      </c>
      <c r="Z49" s="4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0"/>
      <c r="AN49" s="8"/>
      <c r="AO49" s="8"/>
      <c r="AP49" s="8"/>
      <c r="AQ49" s="41"/>
      <c r="AR49" s="44">
        <f t="shared" si="1"/>
        <v>0</v>
      </c>
      <c r="AS49" s="6"/>
      <c r="AT49" s="3"/>
      <c r="AU49" s="25"/>
    </row>
    <row r="50" spans="1:47" ht="15">
      <c r="A50" s="13" t="s">
        <v>66</v>
      </c>
      <c r="B50" s="46"/>
      <c r="C50" s="6"/>
      <c r="D50" s="6"/>
      <c r="E50" s="1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4">
        <f t="shared" si="0"/>
        <v>0</v>
      </c>
      <c r="U50" s="6"/>
      <c r="V50" s="3"/>
      <c r="W50" s="3"/>
      <c r="X50" s="5"/>
      <c r="Y50" s="13" t="s">
        <v>66</v>
      </c>
      <c r="Z50" s="4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0"/>
      <c r="AN50" s="8"/>
      <c r="AO50" s="8"/>
      <c r="AP50" s="8"/>
      <c r="AQ50" s="41"/>
      <c r="AR50" s="44">
        <f t="shared" si="1"/>
        <v>0</v>
      </c>
      <c r="AS50" s="6"/>
      <c r="AT50" s="3"/>
      <c r="AU50" s="25"/>
    </row>
    <row r="51" spans="1:47" ht="15">
      <c r="A51" s="13" t="s">
        <v>67</v>
      </c>
      <c r="B51" s="46"/>
      <c r="C51" s="6">
        <v>19.4</v>
      </c>
      <c r="D51" s="6"/>
      <c r="E51" s="1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4">
        <f t="shared" si="0"/>
        <v>19.4</v>
      </c>
      <c r="U51" s="6"/>
      <c r="V51" s="3"/>
      <c r="W51" s="3"/>
      <c r="X51" s="5"/>
      <c r="Y51" s="13" t="s">
        <v>67</v>
      </c>
      <c r="Z51" s="4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0"/>
      <c r="AN51" s="8"/>
      <c r="AO51" s="8"/>
      <c r="AP51" s="8"/>
      <c r="AQ51" s="41"/>
      <c r="AR51" s="44">
        <f t="shared" si="1"/>
        <v>0</v>
      </c>
      <c r="AS51" s="6"/>
      <c r="AT51" s="3"/>
      <c r="AU51" s="25"/>
    </row>
    <row r="52" spans="1:47" ht="15">
      <c r="A52" s="13" t="s">
        <v>68</v>
      </c>
      <c r="B52" s="46"/>
      <c r="C52" s="6">
        <v>12.5</v>
      </c>
      <c r="D52" s="6"/>
      <c r="E52" s="14"/>
      <c r="F52" s="6"/>
      <c r="G52" s="6"/>
      <c r="H52" s="6"/>
      <c r="I52" s="6"/>
      <c r="J52" s="6">
        <v>10.8</v>
      </c>
      <c r="K52" s="6"/>
      <c r="L52" s="6"/>
      <c r="M52" s="6"/>
      <c r="N52" s="6"/>
      <c r="O52" s="6"/>
      <c r="P52" s="6"/>
      <c r="Q52" s="6"/>
      <c r="R52" s="6"/>
      <c r="S52" s="6"/>
      <c r="T52" s="44">
        <f t="shared" si="0"/>
        <v>23.3</v>
      </c>
      <c r="U52" s="6"/>
      <c r="V52" s="3"/>
      <c r="W52" s="3"/>
      <c r="X52" s="5"/>
      <c r="Y52" s="13" t="s">
        <v>68</v>
      </c>
      <c r="Z52" s="4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0"/>
      <c r="AN52" s="8"/>
      <c r="AO52" s="8"/>
      <c r="AP52" s="8"/>
      <c r="AQ52" s="41"/>
      <c r="AR52" s="44">
        <f t="shared" si="1"/>
        <v>0</v>
      </c>
      <c r="AS52" s="6"/>
      <c r="AT52" s="3"/>
      <c r="AU52" s="25"/>
    </row>
    <row r="53" spans="1:47" ht="15">
      <c r="A53" s="13" t="s">
        <v>11</v>
      </c>
      <c r="B53" s="46">
        <v>120</v>
      </c>
      <c r="C53" s="6"/>
      <c r="D53" s="6"/>
      <c r="E53" s="14">
        <v>70</v>
      </c>
      <c r="F53" s="6"/>
      <c r="G53" s="6"/>
      <c r="H53" s="6"/>
      <c r="I53" s="6">
        <v>18</v>
      </c>
      <c r="J53" s="6"/>
      <c r="K53" s="6"/>
      <c r="L53" s="6"/>
      <c r="M53" s="6">
        <v>45</v>
      </c>
      <c r="N53" s="6"/>
      <c r="O53" s="6"/>
      <c r="P53" s="6"/>
      <c r="Q53" s="6"/>
      <c r="R53" s="6"/>
      <c r="S53" s="6"/>
      <c r="T53" s="44">
        <f t="shared" si="0"/>
        <v>133</v>
      </c>
      <c r="U53" s="6">
        <f>T53</f>
        <v>133</v>
      </c>
      <c r="V53" s="3"/>
      <c r="W53" s="3"/>
      <c r="X53" s="5"/>
      <c r="Y53" s="13" t="s">
        <v>11</v>
      </c>
      <c r="Z53" s="46">
        <v>120</v>
      </c>
      <c r="AA53" s="6"/>
      <c r="AB53" s="6">
        <v>70</v>
      </c>
      <c r="AC53" s="6"/>
      <c r="AD53" s="6"/>
      <c r="AE53" s="6"/>
      <c r="AF53" s="6"/>
      <c r="AG53" s="6">
        <v>18</v>
      </c>
      <c r="AH53" s="6"/>
      <c r="AI53" s="6"/>
      <c r="AJ53" s="6"/>
      <c r="AK53" s="6">
        <v>35</v>
      </c>
      <c r="AL53" s="6"/>
      <c r="AM53" s="40"/>
      <c r="AN53" s="8"/>
      <c r="AO53" s="8"/>
      <c r="AP53" s="8"/>
      <c r="AQ53" s="41"/>
      <c r="AR53" s="44">
        <f t="shared" si="1"/>
        <v>123</v>
      </c>
      <c r="AS53" s="6">
        <f>AR53</f>
        <v>123</v>
      </c>
      <c r="AT53" s="3"/>
      <c r="AU53" s="25"/>
    </row>
    <row r="54" spans="1:47" ht="15">
      <c r="A54" s="13" t="s">
        <v>10</v>
      </c>
      <c r="B54" s="46">
        <v>72</v>
      </c>
      <c r="C54" s="6"/>
      <c r="D54" s="6"/>
      <c r="E54" s="14"/>
      <c r="F54" s="6"/>
      <c r="G54" s="6"/>
      <c r="H54" s="6"/>
      <c r="I54" s="6"/>
      <c r="J54" s="6"/>
      <c r="K54" s="6"/>
      <c r="L54" s="6">
        <v>75</v>
      </c>
      <c r="M54" s="6"/>
      <c r="N54" s="6"/>
      <c r="O54" s="6"/>
      <c r="P54" s="6"/>
      <c r="Q54" s="6"/>
      <c r="R54" s="6"/>
      <c r="S54" s="6"/>
      <c r="T54" s="44">
        <f t="shared" si="0"/>
        <v>75</v>
      </c>
      <c r="U54" s="6">
        <f aca="true" t="shared" si="2" ref="U54:U59">T54</f>
        <v>75</v>
      </c>
      <c r="V54" s="3"/>
      <c r="W54" s="3"/>
      <c r="X54" s="5"/>
      <c r="Y54" s="13" t="s">
        <v>10</v>
      </c>
      <c r="Z54" s="46">
        <v>72</v>
      </c>
      <c r="AA54" s="6"/>
      <c r="AB54" s="6"/>
      <c r="AC54" s="6"/>
      <c r="AD54" s="6"/>
      <c r="AE54" s="6"/>
      <c r="AF54" s="6"/>
      <c r="AG54" s="6"/>
      <c r="AH54" s="6"/>
      <c r="AI54" s="6"/>
      <c r="AJ54" s="6">
        <v>75</v>
      </c>
      <c r="AK54" s="6"/>
      <c r="AL54" s="6"/>
      <c r="AM54" s="40"/>
      <c r="AN54" s="8"/>
      <c r="AO54" s="8"/>
      <c r="AP54" s="8"/>
      <c r="AQ54" s="41"/>
      <c r="AR54" s="44">
        <f t="shared" si="1"/>
        <v>75</v>
      </c>
      <c r="AS54" s="6">
        <f aca="true" t="shared" si="3" ref="AS54:AS59">AR54</f>
        <v>75</v>
      </c>
      <c r="AT54" s="3"/>
      <c r="AU54" s="25"/>
    </row>
    <row r="55" spans="1:47" ht="15">
      <c r="A55" s="13" t="s">
        <v>69</v>
      </c>
      <c r="B55" s="46">
        <v>0.24</v>
      </c>
      <c r="C55" s="6"/>
      <c r="D55" s="6"/>
      <c r="E55" s="1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4">
        <f t="shared" si="0"/>
        <v>0</v>
      </c>
      <c r="U55" s="6">
        <f t="shared" si="2"/>
        <v>0</v>
      </c>
      <c r="V55" s="3"/>
      <c r="W55" s="3"/>
      <c r="X55" s="5"/>
      <c r="Y55" s="13" t="s">
        <v>69</v>
      </c>
      <c r="Z55" s="46">
        <v>0.24</v>
      </c>
      <c r="AA55" s="6"/>
      <c r="AB55" s="6"/>
      <c r="AC55" s="6">
        <v>0.36</v>
      </c>
      <c r="AD55" s="6"/>
      <c r="AE55" s="6"/>
      <c r="AF55" s="6"/>
      <c r="AG55" s="6"/>
      <c r="AH55" s="6"/>
      <c r="AI55" s="6"/>
      <c r="AJ55" s="6"/>
      <c r="AK55" s="6"/>
      <c r="AL55" s="6"/>
      <c r="AM55" s="40"/>
      <c r="AN55" s="8"/>
      <c r="AO55" s="8"/>
      <c r="AP55" s="8"/>
      <c r="AQ55" s="41"/>
      <c r="AR55" s="44">
        <f t="shared" si="1"/>
        <v>0.36</v>
      </c>
      <c r="AS55" s="6">
        <f t="shared" si="3"/>
        <v>0.36</v>
      </c>
      <c r="AT55" s="3"/>
      <c r="AU55" s="25"/>
    </row>
    <row r="56" spans="1:47" ht="15">
      <c r="A56" s="13" t="s">
        <v>70</v>
      </c>
      <c r="B56" s="46">
        <v>0.72</v>
      </c>
      <c r="C56" s="24"/>
      <c r="D56" s="24">
        <v>6</v>
      </c>
      <c r="E56" s="48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6"/>
      <c r="Q56" s="6"/>
      <c r="R56" s="24"/>
      <c r="S56" s="24"/>
      <c r="T56" s="44">
        <f t="shared" si="0"/>
        <v>6</v>
      </c>
      <c r="U56" s="24">
        <f t="shared" si="2"/>
        <v>6</v>
      </c>
      <c r="V56" s="3"/>
      <c r="W56" s="4"/>
      <c r="X56" s="5"/>
      <c r="Y56" s="13" t="s">
        <v>70</v>
      </c>
      <c r="Z56" s="46">
        <v>0.72</v>
      </c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6"/>
      <c r="AL56" s="24"/>
      <c r="AM56" s="24"/>
      <c r="AN56" s="8"/>
      <c r="AO56" s="8"/>
      <c r="AP56" s="8"/>
      <c r="AQ56" s="41"/>
      <c r="AR56" s="44">
        <f t="shared" si="1"/>
        <v>0</v>
      </c>
      <c r="AS56" s="24">
        <f t="shared" si="3"/>
        <v>0</v>
      </c>
      <c r="AT56" s="3"/>
      <c r="AU56" s="25"/>
    </row>
    <row r="57" spans="1:47" ht="15">
      <c r="A57" s="13" t="s">
        <v>71</v>
      </c>
      <c r="B57" s="49">
        <v>1.2</v>
      </c>
      <c r="C57" s="24"/>
      <c r="D57" s="24"/>
      <c r="E57" s="48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6"/>
      <c r="Q57" s="6"/>
      <c r="R57" s="24"/>
      <c r="S57" s="24"/>
      <c r="T57" s="44">
        <f t="shared" si="0"/>
        <v>0</v>
      </c>
      <c r="U57" s="24">
        <f t="shared" si="2"/>
        <v>0</v>
      </c>
      <c r="V57" s="3"/>
      <c r="W57" s="4"/>
      <c r="X57" s="5"/>
      <c r="Y57" s="13" t="s">
        <v>71</v>
      </c>
      <c r="Z57" s="49">
        <v>1.2</v>
      </c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6"/>
      <c r="AL57" s="24"/>
      <c r="AM57" s="24"/>
      <c r="AN57" s="8"/>
      <c r="AO57" s="8"/>
      <c r="AP57" s="8"/>
      <c r="AQ57" s="41"/>
      <c r="AR57" s="44">
        <f t="shared" si="1"/>
        <v>0</v>
      </c>
      <c r="AS57" s="24">
        <f t="shared" si="3"/>
        <v>0</v>
      </c>
      <c r="AT57" s="3"/>
      <c r="AU57" s="25"/>
    </row>
    <row r="58" spans="1:47" ht="15">
      <c r="A58" s="13" t="s">
        <v>72</v>
      </c>
      <c r="B58" s="50"/>
      <c r="C58" s="6"/>
      <c r="D58" s="6"/>
      <c r="E58" s="14"/>
      <c r="F58" s="6"/>
      <c r="G58" s="6"/>
      <c r="H58" s="6"/>
      <c r="I58" s="6">
        <v>10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44">
        <f t="shared" si="0"/>
        <v>10</v>
      </c>
      <c r="U58" s="6">
        <f t="shared" si="2"/>
        <v>10</v>
      </c>
      <c r="V58" s="3"/>
      <c r="W58" s="3"/>
      <c r="X58" s="5"/>
      <c r="Y58" s="13" t="s">
        <v>72</v>
      </c>
      <c r="Z58" s="50"/>
      <c r="AA58" s="6"/>
      <c r="AB58" s="6"/>
      <c r="AC58" s="6"/>
      <c r="AD58" s="6"/>
      <c r="AE58" s="6"/>
      <c r="AF58" s="6"/>
      <c r="AG58" s="6">
        <v>10</v>
      </c>
      <c r="AH58" s="6"/>
      <c r="AI58" s="6"/>
      <c r="AJ58" s="6"/>
      <c r="AK58" s="6"/>
      <c r="AL58" s="6"/>
      <c r="AM58" s="6"/>
      <c r="AN58" s="8"/>
      <c r="AO58" s="8"/>
      <c r="AP58" s="8"/>
      <c r="AQ58" s="41"/>
      <c r="AR58" s="44">
        <f t="shared" si="1"/>
        <v>10</v>
      </c>
      <c r="AS58" s="6">
        <f t="shared" si="3"/>
        <v>10</v>
      </c>
      <c r="AT58" s="3"/>
      <c r="AU58" s="25"/>
    </row>
    <row r="59" spans="1:47" ht="15">
      <c r="A59" s="51" t="s">
        <v>73</v>
      </c>
      <c r="B59" s="46"/>
      <c r="C59" s="6"/>
      <c r="D59" s="6"/>
      <c r="E59" s="14"/>
      <c r="F59" s="6"/>
      <c r="G59" s="6"/>
      <c r="H59" s="6"/>
      <c r="I59" s="6"/>
      <c r="J59" s="6">
        <v>1.8</v>
      </c>
      <c r="K59" s="6"/>
      <c r="L59" s="6"/>
      <c r="M59" s="6"/>
      <c r="N59" s="6"/>
      <c r="O59" s="6"/>
      <c r="P59" s="6"/>
      <c r="Q59" s="6"/>
      <c r="R59" s="6"/>
      <c r="S59" s="6"/>
      <c r="T59" s="44">
        <f t="shared" si="0"/>
        <v>1.8</v>
      </c>
      <c r="U59" s="6">
        <f t="shared" si="2"/>
        <v>1.8</v>
      </c>
      <c r="V59" s="3"/>
      <c r="W59" s="3"/>
      <c r="X59" s="5"/>
      <c r="Y59" s="51" t="s">
        <v>73</v>
      </c>
      <c r="Z59" s="46"/>
      <c r="AA59" s="6"/>
      <c r="AB59" s="6"/>
      <c r="AC59" s="6"/>
      <c r="AD59" s="6"/>
      <c r="AE59" s="6">
        <v>0.5</v>
      </c>
      <c r="AF59" s="6"/>
      <c r="AG59" s="6"/>
      <c r="AH59" s="6"/>
      <c r="AI59" s="6">
        <v>0.2</v>
      </c>
      <c r="AJ59" s="6"/>
      <c r="AK59" s="6"/>
      <c r="AL59" s="6"/>
      <c r="AM59" s="6"/>
      <c r="AN59" s="8"/>
      <c r="AO59" s="8"/>
      <c r="AP59" s="8"/>
      <c r="AQ59" s="41"/>
      <c r="AR59" s="44">
        <f t="shared" si="1"/>
        <v>0.7</v>
      </c>
      <c r="AS59" s="6">
        <f t="shared" si="3"/>
        <v>0.7</v>
      </c>
      <c r="AT59" s="3"/>
      <c r="AU59" s="25"/>
    </row>
    <row r="60" spans="1:47" ht="15">
      <c r="A60" s="52" t="s">
        <v>74</v>
      </c>
      <c r="B60" s="53"/>
      <c r="C60" s="8"/>
      <c r="D60" s="54"/>
      <c r="E60" s="54"/>
      <c r="F60" s="8"/>
      <c r="G60" s="8"/>
      <c r="H60" s="8"/>
      <c r="I60" s="8"/>
      <c r="J60" s="8"/>
      <c r="K60" s="8">
        <v>9</v>
      </c>
      <c r="L60" s="8"/>
      <c r="M60" s="8"/>
      <c r="N60" s="8"/>
      <c r="O60" s="8"/>
      <c r="P60" s="8"/>
      <c r="Q60" s="8"/>
      <c r="R60" s="8"/>
      <c r="S60" s="8"/>
      <c r="T60" s="44">
        <f t="shared" si="0"/>
        <v>9</v>
      </c>
      <c r="U60" s="8"/>
      <c r="W60" s="5"/>
      <c r="X60" s="5"/>
      <c r="Y60" s="52" t="s">
        <v>74</v>
      </c>
      <c r="Z60" s="53"/>
      <c r="AA60" s="8"/>
      <c r="AB60" s="8"/>
      <c r="AC60" s="54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41"/>
      <c r="AR60" s="44">
        <f t="shared" si="1"/>
        <v>0</v>
      </c>
      <c r="AS60" s="8"/>
      <c r="AU60" s="25"/>
    </row>
    <row r="61" spans="1:47" ht="18.75">
      <c r="A61" s="55"/>
      <c r="B61" s="11">
        <v>4.2</v>
      </c>
      <c r="C61" s="35"/>
      <c r="D61" s="7"/>
      <c r="E61" s="7"/>
      <c r="F61" s="35"/>
      <c r="G61" s="35"/>
      <c r="H61" s="6"/>
      <c r="I61" s="6"/>
      <c r="J61" s="6"/>
      <c r="K61" s="35"/>
      <c r="L61" s="35"/>
      <c r="M61" s="36"/>
      <c r="N61" s="36"/>
      <c r="O61" s="36"/>
      <c r="P61" s="36"/>
      <c r="Q61" s="36"/>
      <c r="R61" s="41"/>
      <c r="S61" s="41"/>
      <c r="T61" s="44"/>
      <c r="U61" s="8"/>
      <c r="W61" s="2"/>
      <c r="X61" s="5"/>
      <c r="Y61" s="13"/>
      <c r="Z61" s="11">
        <v>4.2</v>
      </c>
      <c r="AA61" s="6"/>
      <c r="AB61" s="14"/>
      <c r="AC61" s="14"/>
      <c r="AD61" s="6"/>
      <c r="AE61" s="6"/>
      <c r="AF61" s="35"/>
      <c r="AG61" s="6"/>
      <c r="AH61" s="35"/>
      <c r="AI61" s="6"/>
      <c r="AJ61" s="6"/>
      <c r="AK61" s="6"/>
      <c r="AL61" s="6"/>
      <c r="AM61" s="9"/>
      <c r="AN61" s="6"/>
      <c r="AO61" s="6"/>
      <c r="AP61" s="6"/>
      <c r="AQ61" s="9"/>
      <c r="AR61" s="44"/>
      <c r="AS61" s="6"/>
      <c r="AU61" s="25"/>
    </row>
    <row r="62" spans="1:47" ht="15">
      <c r="A62" s="8" t="s">
        <v>111</v>
      </c>
      <c r="B62" s="8">
        <v>3</v>
      </c>
      <c r="C62" s="8"/>
      <c r="D62" s="54"/>
      <c r="E62" s="8"/>
      <c r="F62" s="6"/>
      <c r="G62" s="8"/>
      <c r="H62" s="6"/>
      <c r="I62" s="6"/>
      <c r="J62" s="6"/>
      <c r="K62" s="8"/>
      <c r="L62" s="8"/>
      <c r="M62" s="41"/>
      <c r="N62" s="8"/>
      <c r="O62" s="8"/>
      <c r="P62" s="8"/>
      <c r="Q62" s="8"/>
      <c r="R62" s="41"/>
      <c r="S62" s="41"/>
      <c r="T62" s="44">
        <v>3</v>
      </c>
      <c r="U62" s="8"/>
      <c r="W62" s="5"/>
      <c r="X62" s="5"/>
      <c r="Y62" s="51" t="s">
        <v>111</v>
      </c>
      <c r="Z62" s="52">
        <v>3</v>
      </c>
      <c r="AA62" s="6"/>
      <c r="AB62" s="14"/>
      <c r="AC62" s="14"/>
      <c r="AD62" s="6"/>
      <c r="AE62" s="6"/>
      <c r="AF62" s="8"/>
      <c r="AG62" s="6"/>
      <c r="AH62" s="8"/>
      <c r="AI62" s="6"/>
      <c r="AJ62" s="6"/>
      <c r="AK62" s="6"/>
      <c r="AL62" s="6"/>
      <c r="AM62" s="9"/>
      <c r="AN62" s="6"/>
      <c r="AO62" s="6"/>
      <c r="AP62" s="6"/>
      <c r="AQ62" s="9"/>
      <c r="AR62" s="44">
        <v>3</v>
      </c>
      <c r="AS62" s="6"/>
      <c r="AU62" s="25"/>
    </row>
    <row r="63" spans="1:48" ht="295.5">
      <c r="A63" s="34">
        <v>2</v>
      </c>
      <c r="B63" s="35" t="s">
        <v>2</v>
      </c>
      <c r="C63" s="35" t="s">
        <v>66</v>
      </c>
      <c r="D63" s="35" t="s">
        <v>212</v>
      </c>
      <c r="E63" s="35" t="s">
        <v>154</v>
      </c>
      <c r="F63" s="7" t="s">
        <v>123</v>
      </c>
      <c r="G63" s="35" t="s">
        <v>14</v>
      </c>
      <c r="H63" s="35"/>
      <c r="I63" s="35" t="s">
        <v>77</v>
      </c>
      <c r="J63" s="35" t="s">
        <v>78</v>
      </c>
      <c r="K63" s="35" t="s">
        <v>79</v>
      </c>
      <c r="L63" s="36" t="s">
        <v>81</v>
      </c>
      <c r="M63" s="35" t="s">
        <v>10</v>
      </c>
      <c r="N63" s="35" t="s">
        <v>11</v>
      </c>
      <c r="O63" s="35" t="s">
        <v>12</v>
      </c>
      <c r="P63" s="36" t="s">
        <v>15</v>
      </c>
      <c r="Q63" s="41" t="s">
        <v>52</v>
      </c>
      <c r="R63" s="36"/>
      <c r="S63" s="41"/>
      <c r="T63" s="37" t="s">
        <v>16</v>
      </c>
      <c r="U63" s="36" t="s">
        <v>17</v>
      </c>
      <c r="V63" s="38"/>
      <c r="W63" s="2"/>
      <c r="X63" s="5"/>
      <c r="Y63" s="34">
        <v>12</v>
      </c>
      <c r="Z63" s="39" t="s">
        <v>2</v>
      </c>
      <c r="AA63" s="35" t="s">
        <v>84</v>
      </c>
      <c r="AB63" s="35" t="s">
        <v>91</v>
      </c>
      <c r="AC63" s="35" t="s">
        <v>126</v>
      </c>
      <c r="AD63" s="35" t="s">
        <v>15</v>
      </c>
      <c r="AE63" s="35" t="s">
        <v>92</v>
      </c>
      <c r="AF63" s="35" t="s">
        <v>5</v>
      </c>
      <c r="AG63" s="35" t="s">
        <v>90</v>
      </c>
      <c r="AH63" s="35" t="s">
        <v>185</v>
      </c>
      <c r="AI63" s="35" t="s">
        <v>203</v>
      </c>
      <c r="AJ63" s="36" t="s">
        <v>13</v>
      </c>
      <c r="AK63" s="35" t="s">
        <v>10</v>
      </c>
      <c r="AL63" s="35" t="s">
        <v>12</v>
      </c>
      <c r="AM63" s="35" t="s">
        <v>92</v>
      </c>
      <c r="AN63" s="35"/>
      <c r="AO63" s="36"/>
      <c r="AP63" s="36"/>
      <c r="AQ63" s="36"/>
      <c r="AR63" s="37" t="s">
        <v>16</v>
      </c>
      <c r="AS63" s="36" t="s">
        <v>17</v>
      </c>
      <c r="AT63" s="38"/>
      <c r="AU63" s="26"/>
      <c r="AV63" s="7" t="s">
        <v>83</v>
      </c>
    </row>
    <row r="64" spans="1:48" ht="15">
      <c r="A64" s="42" t="s">
        <v>21</v>
      </c>
      <c r="B64" s="6"/>
      <c r="C64" s="6">
        <v>100</v>
      </c>
      <c r="D64" s="6" t="s">
        <v>86</v>
      </c>
      <c r="E64" s="6">
        <v>200</v>
      </c>
      <c r="F64" s="14" t="s">
        <v>156</v>
      </c>
      <c r="G64" s="6">
        <v>100</v>
      </c>
      <c r="H64" s="6"/>
      <c r="I64" s="6">
        <v>100</v>
      </c>
      <c r="J64" s="6">
        <v>250</v>
      </c>
      <c r="K64" s="6" t="s">
        <v>149</v>
      </c>
      <c r="L64" s="6">
        <v>200</v>
      </c>
      <c r="M64" s="6">
        <v>70</v>
      </c>
      <c r="N64" s="43" t="s">
        <v>150</v>
      </c>
      <c r="O64" s="6" t="s">
        <v>22</v>
      </c>
      <c r="P64" s="8" t="s">
        <v>22</v>
      </c>
      <c r="Q64" s="6">
        <v>45</v>
      </c>
      <c r="R64" s="8"/>
      <c r="S64" s="41"/>
      <c r="T64" s="44"/>
      <c r="U64" s="6"/>
      <c r="V64" s="3"/>
      <c r="W64" s="3"/>
      <c r="X64" s="5"/>
      <c r="Y64" s="42" t="s">
        <v>21</v>
      </c>
      <c r="Z64" s="13"/>
      <c r="AA64" s="6">
        <v>100</v>
      </c>
      <c r="AB64" s="6" t="s">
        <v>208</v>
      </c>
      <c r="AC64" s="6" t="s">
        <v>157</v>
      </c>
      <c r="AD64" s="6" t="s">
        <v>22</v>
      </c>
      <c r="AE64" s="6">
        <v>100</v>
      </c>
      <c r="AF64" s="6">
        <v>200</v>
      </c>
      <c r="AG64" s="6" t="s">
        <v>153</v>
      </c>
      <c r="AH64" s="6" t="s">
        <v>193</v>
      </c>
      <c r="AI64" s="6">
        <v>40</v>
      </c>
      <c r="AJ64" s="6">
        <v>200</v>
      </c>
      <c r="AK64" s="6">
        <v>75</v>
      </c>
      <c r="AL64" s="6" t="s">
        <v>22</v>
      </c>
      <c r="AM64" s="6">
        <v>100</v>
      </c>
      <c r="AN64" s="6"/>
      <c r="AO64" s="6"/>
      <c r="AP64" s="6"/>
      <c r="AQ64" s="8"/>
      <c r="AR64" s="44"/>
      <c r="AS64" s="6"/>
      <c r="AT64" s="3"/>
      <c r="AU64" s="25"/>
      <c r="AV64" s="14">
        <v>200</v>
      </c>
    </row>
    <row r="65" spans="1:48" ht="15">
      <c r="A65" s="13" t="s">
        <v>23</v>
      </c>
      <c r="B65" s="46">
        <v>51</v>
      </c>
      <c r="C65" s="6"/>
      <c r="D65" s="6"/>
      <c r="E65" s="6"/>
      <c r="F65" s="14"/>
      <c r="G65" s="6"/>
      <c r="H65" s="6"/>
      <c r="I65" s="6"/>
      <c r="J65" s="6">
        <v>24</v>
      </c>
      <c r="K65" s="6"/>
      <c r="L65" s="6"/>
      <c r="M65" s="6"/>
      <c r="N65" s="6"/>
      <c r="O65" s="6"/>
      <c r="P65" s="8"/>
      <c r="Q65" s="6"/>
      <c r="R65" s="8"/>
      <c r="S65" s="41"/>
      <c r="T65" s="44">
        <f>C65+D65+E65+F65+G65+H65+I65+J65+K65+L65+M65+N65+O65+P65+Q65+R65+S65</f>
        <v>24</v>
      </c>
      <c r="U65" s="6">
        <f>T65+T66+T67</f>
        <v>24</v>
      </c>
      <c r="V65" s="3"/>
      <c r="W65" s="3"/>
      <c r="X65" s="5"/>
      <c r="Y65" s="13" t="s">
        <v>23</v>
      </c>
      <c r="Z65" s="46">
        <v>51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8"/>
      <c r="AR65" s="44">
        <f>AA65+AB65+AC65+AD65+AE65+AF65+AG65+AH65+AI65+AJ65+AK65+AL65+AM65+AN65+AO65+AP65+AQ65</f>
        <v>0</v>
      </c>
      <c r="AS65" s="6">
        <f>AR65+AR66+AR67</f>
        <v>0</v>
      </c>
      <c r="AT65" s="3"/>
      <c r="AU65" s="25"/>
      <c r="AV65" s="14"/>
    </row>
    <row r="66" spans="1:48" ht="15">
      <c r="A66" s="13" t="s">
        <v>24</v>
      </c>
      <c r="B66" s="46"/>
      <c r="C66" s="6"/>
      <c r="D66" s="6"/>
      <c r="E66" s="6"/>
      <c r="F66" s="14"/>
      <c r="G66" s="6"/>
      <c r="H66" s="6"/>
      <c r="I66" s="6"/>
      <c r="J66" s="6"/>
      <c r="K66" s="6"/>
      <c r="L66" s="6"/>
      <c r="M66" s="6"/>
      <c r="N66" s="6"/>
      <c r="O66" s="6"/>
      <c r="P66" s="8"/>
      <c r="Q66" s="6"/>
      <c r="R66" s="8"/>
      <c r="S66" s="41"/>
      <c r="T66" s="44">
        <f aca="true" t="shared" si="4" ref="T66:T121">C66+D66+E66+F66+G66+H66+I66+J66+K66+L66+M66+N66+O66+P66+Q66+R66+S66</f>
        <v>0</v>
      </c>
      <c r="U66" s="6"/>
      <c r="V66" s="47"/>
      <c r="W66" s="3"/>
      <c r="X66" s="5"/>
      <c r="Y66" s="13" t="s">
        <v>24</v>
      </c>
      <c r="Z66" s="46"/>
      <c r="AA66" s="6"/>
      <c r="AB66" s="6"/>
      <c r="AC66" s="6"/>
      <c r="AD66" s="6"/>
      <c r="AE66" s="6"/>
      <c r="AF66" s="6"/>
      <c r="AG66" s="6"/>
      <c r="AH66" s="6"/>
      <c r="AI66" s="6"/>
      <c r="AJ66" s="56"/>
      <c r="AK66" s="6"/>
      <c r="AL66" s="6"/>
      <c r="AM66" s="6"/>
      <c r="AN66" s="6"/>
      <c r="AO66" s="56"/>
      <c r="AP66" s="56"/>
      <c r="AQ66" s="8"/>
      <c r="AR66" s="44">
        <f aca="true" t="shared" si="5" ref="AR66:AR121">AA66+AB66+AC66+AD66+AE66+AF66+AG66+AH66+AI66+AJ66+AK66+AL66+AM66+AN66+AO66+AP66+AQ66</f>
        <v>0</v>
      </c>
      <c r="AS66" s="6"/>
      <c r="AT66" s="47"/>
      <c r="AU66" s="25"/>
      <c r="AV66" s="14"/>
    </row>
    <row r="67" spans="1:48" ht="15">
      <c r="A67" s="13" t="s">
        <v>25</v>
      </c>
      <c r="B67" s="46"/>
      <c r="C67" s="6"/>
      <c r="D67" s="6"/>
      <c r="E67" s="6"/>
      <c r="F67" s="14"/>
      <c r="G67" s="6"/>
      <c r="H67" s="6"/>
      <c r="I67" s="6"/>
      <c r="J67" s="6"/>
      <c r="K67" s="6"/>
      <c r="L67" s="6"/>
      <c r="M67" s="6"/>
      <c r="N67" s="6"/>
      <c r="O67" s="6"/>
      <c r="P67" s="8"/>
      <c r="Q67" s="6"/>
      <c r="R67" s="8"/>
      <c r="S67" s="41"/>
      <c r="T67" s="44">
        <f t="shared" si="4"/>
        <v>0</v>
      </c>
      <c r="U67" s="6"/>
      <c r="V67" s="47"/>
      <c r="W67" s="3"/>
      <c r="X67" s="5"/>
      <c r="Y67" s="13" t="s">
        <v>25</v>
      </c>
      <c r="Z67" s="46"/>
      <c r="AA67" s="6"/>
      <c r="AB67" s="6"/>
      <c r="AC67" s="6"/>
      <c r="AD67" s="6"/>
      <c r="AE67" s="6"/>
      <c r="AF67" s="6"/>
      <c r="AG67" s="6"/>
      <c r="AH67" s="6"/>
      <c r="AI67" s="6"/>
      <c r="AJ67" s="56"/>
      <c r="AK67" s="6"/>
      <c r="AL67" s="6"/>
      <c r="AM67" s="6"/>
      <c r="AN67" s="6"/>
      <c r="AO67" s="56"/>
      <c r="AP67" s="56"/>
      <c r="AQ67" s="8"/>
      <c r="AR67" s="44">
        <f t="shared" si="5"/>
        <v>0</v>
      </c>
      <c r="AS67" s="6"/>
      <c r="AT67" s="47"/>
      <c r="AU67" s="25"/>
      <c r="AV67" s="14"/>
    </row>
    <row r="68" spans="1:48" ht="15">
      <c r="A68" s="13" t="s">
        <v>26</v>
      </c>
      <c r="B68" s="46">
        <v>51.6</v>
      </c>
      <c r="C68" s="6"/>
      <c r="D68" s="6"/>
      <c r="E68" s="6"/>
      <c r="F68" s="14"/>
      <c r="G68" s="6"/>
      <c r="H68" s="6"/>
      <c r="I68" s="6"/>
      <c r="J68" s="6"/>
      <c r="K68" s="6">
        <v>232</v>
      </c>
      <c r="L68" s="6"/>
      <c r="M68" s="6"/>
      <c r="N68" s="6"/>
      <c r="O68" s="6"/>
      <c r="P68" s="8"/>
      <c r="Q68" s="6"/>
      <c r="R68" s="8"/>
      <c r="S68" s="41"/>
      <c r="T68" s="44">
        <f t="shared" si="4"/>
        <v>232</v>
      </c>
      <c r="U68" s="6">
        <f>T68</f>
        <v>232</v>
      </c>
      <c r="V68" s="3"/>
      <c r="W68" s="3"/>
      <c r="X68" s="5"/>
      <c r="Y68" s="13" t="s">
        <v>26</v>
      </c>
      <c r="Z68" s="46">
        <v>51.6</v>
      </c>
      <c r="AA68" s="6"/>
      <c r="AB68" s="6"/>
      <c r="AC68" s="6"/>
      <c r="AD68" s="6"/>
      <c r="AE68" s="6"/>
      <c r="AF68" s="6"/>
      <c r="AG68" s="6"/>
      <c r="AH68" s="6">
        <v>127.5</v>
      </c>
      <c r="AI68" s="6"/>
      <c r="AJ68" s="6"/>
      <c r="AK68" s="6"/>
      <c r="AL68" s="6"/>
      <c r="AM68" s="6"/>
      <c r="AN68" s="6"/>
      <c r="AO68" s="6"/>
      <c r="AP68" s="6"/>
      <c r="AQ68" s="8"/>
      <c r="AR68" s="44">
        <f t="shared" si="5"/>
        <v>127.5</v>
      </c>
      <c r="AS68" s="6">
        <f>AR68</f>
        <v>127.5</v>
      </c>
      <c r="AT68" s="3"/>
      <c r="AU68" s="25"/>
      <c r="AV68" s="14"/>
    </row>
    <row r="69" spans="1:48" ht="15">
      <c r="A69" s="13" t="s">
        <v>27</v>
      </c>
      <c r="B69" s="46">
        <v>12</v>
      </c>
      <c r="C69" s="6"/>
      <c r="D69" s="6"/>
      <c r="E69" s="6"/>
      <c r="F69" s="14"/>
      <c r="G69" s="6"/>
      <c r="H69" s="6"/>
      <c r="I69" s="6"/>
      <c r="J69" s="6"/>
      <c r="K69" s="6"/>
      <c r="L69" s="6"/>
      <c r="M69" s="6"/>
      <c r="N69" s="6"/>
      <c r="O69" s="6"/>
      <c r="P69" s="8"/>
      <c r="Q69" s="6"/>
      <c r="R69" s="8"/>
      <c r="S69" s="41"/>
      <c r="T69" s="44">
        <f t="shared" si="4"/>
        <v>0</v>
      </c>
      <c r="U69" s="6">
        <f>T69</f>
        <v>0</v>
      </c>
      <c r="V69" s="47"/>
      <c r="W69" s="3"/>
      <c r="X69" s="5"/>
      <c r="Y69" s="13" t="s">
        <v>27</v>
      </c>
      <c r="Z69" s="46">
        <v>12</v>
      </c>
      <c r="AA69" s="6"/>
      <c r="AB69" s="6"/>
      <c r="AC69" s="6"/>
      <c r="AD69" s="6"/>
      <c r="AE69" s="6"/>
      <c r="AF69" s="6"/>
      <c r="AG69" s="6"/>
      <c r="AH69" s="6"/>
      <c r="AI69" s="6"/>
      <c r="AJ69" s="56"/>
      <c r="AK69" s="6"/>
      <c r="AL69" s="6"/>
      <c r="AM69" s="6"/>
      <c r="AN69" s="6"/>
      <c r="AO69" s="56"/>
      <c r="AP69" s="56"/>
      <c r="AQ69" s="8"/>
      <c r="AR69" s="44">
        <f t="shared" si="5"/>
        <v>0</v>
      </c>
      <c r="AS69" s="6">
        <f>AR69</f>
        <v>0</v>
      </c>
      <c r="AT69" s="47"/>
      <c r="AU69" s="25"/>
      <c r="AV69" s="14"/>
    </row>
    <row r="70" spans="1:48" ht="15">
      <c r="A70" s="13" t="s">
        <v>28</v>
      </c>
      <c r="B70" s="46">
        <v>48</v>
      </c>
      <c r="C70" s="6"/>
      <c r="D70" s="6"/>
      <c r="E70" s="6"/>
      <c r="F70" s="14"/>
      <c r="G70" s="6"/>
      <c r="H70" s="6"/>
      <c r="I70" s="6"/>
      <c r="J70" s="6"/>
      <c r="K70" s="6"/>
      <c r="L70" s="6"/>
      <c r="M70" s="6"/>
      <c r="N70" s="6"/>
      <c r="O70" s="6"/>
      <c r="P70" s="8"/>
      <c r="Q70" s="6"/>
      <c r="R70" s="8"/>
      <c r="S70" s="41"/>
      <c r="T70" s="44">
        <f t="shared" si="4"/>
        <v>0</v>
      </c>
      <c r="U70" s="6">
        <f>T70+T71</f>
        <v>0</v>
      </c>
      <c r="V70" s="3"/>
      <c r="W70" s="3"/>
      <c r="X70" s="5"/>
      <c r="Y70" s="13" t="s">
        <v>28</v>
      </c>
      <c r="Z70" s="46">
        <v>48</v>
      </c>
      <c r="AA70" s="6"/>
      <c r="AB70" s="6">
        <v>134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8"/>
      <c r="AR70" s="44">
        <f t="shared" si="5"/>
        <v>134</v>
      </c>
      <c r="AS70" s="6">
        <f>AR70+AR71</f>
        <v>134</v>
      </c>
      <c r="AT70" s="3"/>
      <c r="AU70" s="25"/>
      <c r="AV70" s="14"/>
    </row>
    <row r="71" spans="1:48" ht="15">
      <c r="A71" s="13" t="s">
        <v>29</v>
      </c>
      <c r="B71" s="46"/>
      <c r="C71" s="6"/>
      <c r="D71" s="6"/>
      <c r="E71" s="6"/>
      <c r="F71" s="14"/>
      <c r="G71" s="6"/>
      <c r="H71" s="6"/>
      <c r="I71" s="6"/>
      <c r="J71" s="6"/>
      <c r="K71" s="6"/>
      <c r="L71" s="6"/>
      <c r="M71" s="6"/>
      <c r="N71" s="6"/>
      <c r="O71" s="6"/>
      <c r="P71" s="8"/>
      <c r="Q71" s="6"/>
      <c r="R71" s="8"/>
      <c r="S71" s="41"/>
      <c r="T71" s="44">
        <f t="shared" si="4"/>
        <v>0</v>
      </c>
      <c r="U71" s="6"/>
      <c r="V71" s="3"/>
      <c r="W71" s="3"/>
      <c r="X71" s="5"/>
      <c r="Y71" s="13" t="s">
        <v>29</v>
      </c>
      <c r="Z71" s="4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8"/>
      <c r="AR71" s="44">
        <f t="shared" si="5"/>
        <v>0</v>
      </c>
      <c r="AS71" s="6"/>
      <c r="AT71" s="3"/>
      <c r="AU71" s="25"/>
      <c r="AV71" s="14"/>
    </row>
    <row r="72" spans="1:48" ht="15">
      <c r="A72" s="13" t="s">
        <v>30</v>
      </c>
      <c r="B72" s="46">
        <v>21</v>
      </c>
      <c r="C72" s="6"/>
      <c r="D72" s="6">
        <v>5</v>
      </c>
      <c r="E72" s="6"/>
      <c r="F72" s="14">
        <v>10</v>
      </c>
      <c r="G72" s="6"/>
      <c r="H72" s="6"/>
      <c r="I72" s="6"/>
      <c r="J72" s="6">
        <v>2.5</v>
      </c>
      <c r="K72" s="6">
        <v>2</v>
      </c>
      <c r="L72" s="6"/>
      <c r="M72" s="6"/>
      <c r="N72" s="6"/>
      <c r="O72" s="6"/>
      <c r="P72" s="8"/>
      <c r="Q72" s="6"/>
      <c r="R72" s="8"/>
      <c r="S72" s="41"/>
      <c r="T72" s="44">
        <f t="shared" si="4"/>
        <v>19.5</v>
      </c>
      <c r="U72" s="6">
        <f>T72</f>
        <v>19.5</v>
      </c>
      <c r="V72" s="3"/>
      <c r="W72" s="3"/>
      <c r="X72" s="5"/>
      <c r="Y72" s="13" t="s">
        <v>30</v>
      </c>
      <c r="Z72" s="46">
        <v>21</v>
      </c>
      <c r="AA72" s="6"/>
      <c r="AB72" s="6"/>
      <c r="AC72" s="6">
        <v>10</v>
      </c>
      <c r="AD72" s="6"/>
      <c r="AE72" s="6"/>
      <c r="AF72" s="6"/>
      <c r="AG72" s="6">
        <v>2.1</v>
      </c>
      <c r="AH72" s="6">
        <v>4</v>
      </c>
      <c r="AI72" s="6"/>
      <c r="AJ72" s="6"/>
      <c r="AK72" s="6"/>
      <c r="AL72" s="6"/>
      <c r="AM72" s="6"/>
      <c r="AN72" s="6"/>
      <c r="AO72" s="6"/>
      <c r="AP72" s="6"/>
      <c r="AQ72" s="8"/>
      <c r="AR72" s="44">
        <f t="shared" si="5"/>
        <v>16.1</v>
      </c>
      <c r="AS72" s="6">
        <f>AR72</f>
        <v>16.1</v>
      </c>
      <c r="AT72" s="3"/>
      <c r="AU72" s="25"/>
      <c r="AV72" s="14"/>
    </row>
    <row r="73" spans="1:48" ht="15">
      <c r="A73" s="13" t="s">
        <v>31</v>
      </c>
      <c r="B73" s="46">
        <v>10.8</v>
      </c>
      <c r="C73" s="6"/>
      <c r="D73" s="6"/>
      <c r="E73" s="6"/>
      <c r="F73" s="14"/>
      <c r="G73" s="6"/>
      <c r="H73" s="6"/>
      <c r="I73" s="6">
        <v>5</v>
      </c>
      <c r="J73" s="6"/>
      <c r="K73" s="6">
        <v>9.7</v>
      </c>
      <c r="L73" s="6"/>
      <c r="M73" s="6"/>
      <c r="N73" s="6"/>
      <c r="O73" s="6"/>
      <c r="P73" s="8"/>
      <c r="Q73" s="6"/>
      <c r="R73" s="8"/>
      <c r="S73" s="41"/>
      <c r="T73" s="44">
        <f t="shared" si="4"/>
        <v>14.7</v>
      </c>
      <c r="U73" s="6">
        <f>T73</f>
        <v>14.7</v>
      </c>
      <c r="V73" s="3"/>
      <c r="W73" s="3"/>
      <c r="X73" s="5"/>
      <c r="Y73" s="13" t="s">
        <v>31</v>
      </c>
      <c r="Z73" s="46">
        <v>10.8</v>
      </c>
      <c r="AA73" s="6"/>
      <c r="AB73" s="6">
        <v>9</v>
      </c>
      <c r="AC73" s="6"/>
      <c r="AD73" s="6"/>
      <c r="AE73" s="6"/>
      <c r="AF73" s="6"/>
      <c r="AG73" s="6">
        <v>2.9</v>
      </c>
      <c r="AH73" s="6">
        <v>3</v>
      </c>
      <c r="AI73" s="6"/>
      <c r="AJ73" s="6"/>
      <c r="AK73" s="6"/>
      <c r="AL73" s="6"/>
      <c r="AM73" s="6"/>
      <c r="AN73" s="6"/>
      <c r="AO73" s="6"/>
      <c r="AP73" s="6"/>
      <c r="AQ73" s="8"/>
      <c r="AR73" s="44">
        <f t="shared" si="5"/>
        <v>14.9</v>
      </c>
      <c r="AS73" s="6">
        <f>AR73</f>
        <v>14.9</v>
      </c>
      <c r="AT73" s="3"/>
      <c r="AU73" s="25"/>
      <c r="AV73" s="14"/>
    </row>
    <row r="74" spans="1:48" ht="15">
      <c r="A74" s="13" t="s">
        <v>32</v>
      </c>
      <c r="B74" s="46">
        <v>180</v>
      </c>
      <c r="C74" s="6"/>
      <c r="D74" s="6">
        <v>55</v>
      </c>
      <c r="E74" s="6">
        <v>200</v>
      </c>
      <c r="F74" s="14"/>
      <c r="G74" s="6"/>
      <c r="H74" s="6"/>
      <c r="I74" s="6"/>
      <c r="J74" s="6"/>
      <c r="K74" s="6"/>
      <c r="L74" s="6"/>
      <c r="M74" s="6"/>
      <c r="N74" s="6"/>
      <c r="O74" s="6"/>
      <c r="P74" s="8"/>
      <c r="Q74" s="6"/>
      <c r="R74" s="8"/>
      <c r="S74" s="41"/>
      <c r="T74" s="44">
        <f t="shared" si="4"/>
        <v>255</v>
      </c>
      <c r="U74" s="6">
        <f>T74+T75</f>
        <v>320</v>
      </c>
      <c r="V74" s="3"/>
      <c r="W74" s="3"/>
      <c r="X74" s="5"/>
      <c r="Y74" s="13" t="s">
        <v>32</v>
      </c>
      <c r="Z74" s="46">
        <v>180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8"/>
      <c r="AR74" s="44">
        <f t="shared" si="5"/>
        <v>0</v>
      </c>
      <c r="AS74" s="6">
        <f>AR74+AR75</f>
        <v>65</v>
      </c>
      <c r="AT74" s="3"/>
      <c r="AU74" s="25"/>
      <c r="AV74" s="14">
        <v>150</v>
      </c>
    </row>
    <row r="75" spans="1:48" ht="15">
      <c r="A75" s="13" t="s">
        <v>12</v>
      </c>
      <c r="B75" s="46"/>
      <c r="C75" s="6"/>
      <c r="D75" s="6"/>
      <c r="E75" s="6"/>
      <c r="F75" s="14"/>
      <c r="G75" s="6"/>
      <c r="H75" s="6"/>
      <c r="I75" s="6"/>
      <c r="J75" s="6"/>
      <c r="K75" s="6"/>
      <c r="L75" s="6"/>
      <c r="M75" s="6"/>
      <c r="N75" s="6"/>
      <c r="O75" s="6">
        <v>65</v>
      </c>
      <c r="P75" s="8"/>
      <c r="Q75" s="6"/>
      <c r="R75" s="8"/>
      <c r="S75" s="41"/>
      <c r="T75" s="44">
        <f t="shared" si="4"/>
        <v>65</v>
      </c>
      <c r="U75" s="6"/>
      <c r="V75" s="3"/>
      <c r="W75" s="3"/>
      <c r="X75" s="5"/>
      <c r="Y75" s="13" t="s">
        <v>12</v>
      </c>
      <c r="Z75" s="4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65</v>
      </c>
      <c r="AM75" s="6"/>
      <c r="AN75" s="6"/>
      <c r="AO75" s="6"/>
      <c r="AP75" s="6"/>
      <c r="AQ75" s="8"/>
      <c r="AR75" s="44">
        <f t="shared" si="5"/>
        <v>65</v>
      </c>
      <c r="AS75" s="6"/>
      <c r="AT75" s="3"/>
      <c r="AU75" s="25"/>
      <c r="AV75" s="14"/>
    </row>
    <row r="76" spans="1:48" ht="15">
      <c r="A76" s="13" t="s">
        <v>33</v>
      </c>
      <c r="B76" s="46">
        <v>108</v>
      </c>
      <c r="C76" s="6"/>
      <c r="D76" s="6"/>
      <c r="E76" s="6"/>
      <c r="F76" s="14"/>
      <c r="G76" s="6"/>
      <c r="H76" s="6"/>
      <c r="I76" s="6"/>
      <c r="J76" s="6"/>
      <c r="K76" s="6"/>
      <c r="L76" s="6"/>
      <c r="M76" s="6"/>
      <c r="N76" s="6"/>
      <c r="O76" s="6"/>
      <c r="P76" s="8"/>
      <c r="Q76" s="6"/>
      <c r="R76" s="8"/>
      <c r="S76" s="41"/>
      <c r="T76" s="44">
        <f t="shared" si="4"/>
        <v>0</v>
      </c>
      <c r="U76" s="6">
        <f>T76+T77</f>
        <v>100</v>
      </c>
      <c r="V76" s="3"/>
      <c r="W76" s="3"/>
      <c r="X76" s="5"/>
      <c r="Y76" s="13" t="s">
        <v>33</v>
      </c>
      <c r="Z76" s="46">
        <v>108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8"/>
      <c r="AR76" s="44">
        <f t="shared" si="5"/>
        <v>0</v>
      </c>
      <c r="AS76" s="6">
        <f>AR76+AR77</f>
        <v>100</v>
      </c>
      <c r="AT76" s="3"/>
      <c r="AU76" s="25"/>
      <c r="AV76" s="14"/>
    </row>
    <row r="77" spans="1:48" ht="15">
      <c r="A77" s="13" t="s">
        <v>15</v>
      </c>
      <c r="B77" s="46"/>
      <c r="C77" s="6"/>
      <c r="D77" s="6"/>
      <c r="E77" s="6"/>
      <c r="F77" s="14"/>
      <c r="G77" s="6"/>
      <c r="H77" s="6"/>
      <c r="I77" s="6"/>
      <c r="J77" s="6"/>
      <c r="K77" s="6"/>
      <c r="L77" s="6"/>
      <c r="M77" s="6"/>
      <c r="N77" s="6"/>
      <c r="O77" s="6"/>
      <c r="P77" s="8">
        <v>100</v>
      </c>
      <c r="Q77" s="6"/>
      <c r="R77" s="8"/>
      <c r="S77" s="41"/>
      <c r="T77" s="44">
        <f t="shared" si="4"/>
        <v>100</v>
      </c>
      <c r="U77" s="6"/>
      <c r="V77" s="47"/>
      <c r="W77" s="3"/>
      <c r="X77" s="5"/>
      <c r="Y77" s="13" t="s">
        <v>15</v>
      </c>
      <c r="Z77" s="46"/>
      <c r="AA77" s="6"/>
      <c r="AB77" s="6"/>
      <c r="AC77" s="6"/>
      <c r="AD77" s="6">
        <v>100</v>
      </c>
      <c r="AE77" s="6"/>
      <c r="AF77" s="6"/>
      <c r="AG77" s="6"/>
      <c r="AH77" s="6"/>
      <c r="AI77" s="6"/>
      <c r="AJ77" s="56"/>
      <c r="AK77" s="6"/>
      <c r="AL77" s="6"/>
      <c r="AM77" s="6"/>
      <c r="AN77" s="6"/>
      <c r="AO77" s="56"/>
      <c r="AP77" s="56"/>
      <c r="AQ77" s="8"/>
      <c r="AR77" s="44">
        <f t="shared" si="5"/>
        <v>100</v>
      </c>
      <c r="AS77" s="6"/>
      <c r="AT77" s="47"/>
      <c r="AU77" s="25"/>
      <c r="AV77" s="14"/>
    </row>
    <row r="78" spans="1:48" ht="15">
      <c r="A78" s="13" t="s">
        <v>34</v>
      </c>
      <c r="B78" s="46">
        <v>6</v>
      </c>
      <c r="C78" s="6"/>
      <c r="D78" s="6"/>
      <c r="E78" s="6"/>
      <c r="F78" s="14"/>
      <c r="G78" s="6"/>
      <c r="H78" s="6"/>
      <c r="I78" s="6"/>
      <c r="J78" s="6"/>
      <c r="K78" s="6"/>
      <c r="L78" s="6"/>
      <c r="M78" s="6"/>
      <c r="N78" s="6"/>
      <c r="O78" s="6"/>
      <c r="P78" s="8"/>
      <c r="Q78" s="6"/>
      <c r="R78" s="8"/>
      <c r="S78" s="41"/>
      <c r="T78" s="44">
        <f t="shared" si="4"/>
        <v>0</v>
      </c>
      <c r="U78" s="6">
        <f>T78</f>
        <v>0</v>
      </c>
      <c r="V78" s="3"/>
      <c r="W78" s="3"/>
      <c r="X78" s="5"/>
      <c r="Y78" s="13" t="s">
        <v>34</v>
      </c>
      <c r="Z78" s="46">
        <v>6</v>
      </c>
      <c r="AA78" s="6"/>
      <c r="AB78" s="6"/>
      <c r="AC78" s="6"/>
      <c r="AD78" s="6"/>
      <c r="AE78" s="6"/>
      <c r="AF78" s="6"/>
      <c r="AG78" s="6">
        <v>5</v>
      </c>
      <c r="AH78" s="6"/>
      <c r="AI78" s="6"/>
      <c r="AJ78" s="6"/>
      <c r="AK78" s="6"/>
      <c r="AL78" s="6"/>
      <c r="AM78" s="6"/>
      <c r="AN78" s="6"/>
      <c r="AO78" s="6"/>
      <c r="AP78" s="6"/>
      <c r="AQ78" s="8"/>
      <c r="AR78" s="44">
        <f t="shared" si="5"/>
        <v>5</v>
      </c>
      <c r="AS78" s="6">
        <f>AR78</f>
        <v>5</v>
      </c>
      <c r="AT78" s="3"/>
      <c r="AU78" s="25"/>
      <c r="AV78" s="14"/>
    </row>
    <row r="79" spans="1:48" ht="15">
      <c r="A79" s="13" t="s">
        <v>35</v>
      </c>
      <c r="B79" s="46">
        <v>36</v>
      </c>
      <c r="C79" s="6"/>
      <c r="D79" s="6"/>
      <c r="E79" s="6"/>
      <c r="F79" s="14"/>
      <c r="G79" s="6"/>
      <c r="H79" s="6"/>
      <c r="I79" s="6"/>
      <c r="J79" s="6"/>
      <c r="K79" s="6"/>
      <c r="L79" s="6"/>
      <c r="M79" s="6"/>
      <c r="N79" s="6"/>
      <c r="O79" s="6"/>
      <c r="P79" s="8"/>
      <c r="Q79" s="6"/>
      <c r="R79" s="8"/>
      <c r="S79" s="41"/>
      <c r="T79" s="44">
        <f t="shared" si="4"/>
        <v>0</v>
      </c>
      <c r="U79" s="6">
        <f>T79</f>
        <v>0</v>
      </c>
      <c r="V79" s="3"/>
      <c r="W79" s="3"/>
      <c r="X79" s="5"/>
      <c r="Y79" s="13" t="s">
        <v>35</v>
      </c>
      <c r="Z79" s="46">
        <v>36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8"/>
      <c r="AR79" s="44">
        <f t="shared" si="5"/>
        <v>0</v>
      </c>
      <c r="AS79" s="6">
        <f>AR79</f>
        <v>0</v>
      </c>
      <c r="AT79" s="3"/>
      <c r="AU79" s="25"/>
      <c r="AV79" s="14"/>
    </row>
    <row r="80" spans="1:48" ht="15">
      <c r="A80" s="13" t="s">
        <v>36</v>
      </c>
      <c r="B80" s="46">
        <v>7.2</v>
      </c>
      <c r="C80" s="6"/>
      <c r="D80" s="6"/>
      <c r="E80" s="6"/>
      <c r="F80" s="14"/>
      <c r="G80" s="6"/>
      <c r="H80" s="6"/>
      <c r="I80" s="6"/>
      <c r="J80" s="6"/>
      <c r="K80" s="6"/>
      <c r="L80" s="6"/>
      <c r="M80" s="6"/>
      <c r="N80" s="6"/>
      <c r="O80" s="6"/>
      <c r="P80" s="8"/>
      <c r="Q80" s="6"/>
      <c r="R80" s="8"/>
      <c r="S80" s="41"/>
      <c r="T80" s="44">
        <f t="shared" si="4"/>
        <v>0</v>
      </c>
      <c r="U80" s="6">
        <f>T80</f>
        <v>0</v>
      </c>
      <c r="V80" s="3"/>
      <c r="W80" s="3"/>
      <c r="X80" s="5"/>
      <c r="Y80" s="13" t="s">
        <v>36</v>
      </c>
      <c r="Z80" s="46">
        <v>7.2</v>
      </c>
      <c r="AA80" s="6"/>
      <c r="AB80" s="6"/>
      <c r="AC80" s="6">
        <v>10.7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8"/>
      <c r="AR80" s="44">
        <f t="shared" si="5"/>
        <v>10.7</v>
      </c>
      <c r="AS80" s="6">
        <f>AR80</f>
        <v>10.7</v>
      </c>
      <c r="AT80" s="3"/>
      <c r="AU80" s="25"/>
      <c r="AV80" s="14"/>
    </row>
    <row r="81" spans="1:48" ht="15">
      <c r="A81" s="13" t="s">
        <v>37</v>
      </c>
      <c r="B81" s="46">
        <v>24</v>
      </c>
      <c r="C81" s="6"/>
      <c r="D81" s="6">
        <v>156.6</v>
      </c>
      <c r="E81" s="6"/>
      <c r="F81" s="14"/>
      <c r="G81" s="6"/>
      <c r="H81" s="6"/>
      <c r="I81" s="6"/>
      <c r="J81" s="6">
        <v>1.6</v>
      </c>
      <c r="K81" s="6"/>
      <c r="L81" s="6"/>
      <c r="M81" s="6"/>
      <c r="N81" s="6"/>
      <c r="O81" s="6"/>
      <c r="P81" s="8"/>
      <c r="Q81" s="6"/>
      <c r="R81" s="8"/>
      <c r="S81" s="41"/>
      <c r="T81" s="44">
        <f t="shared" si="4"/>
        <v>158.2</v>
      </c>
      <c r="U81" s="6">
        <f>T81</f>
        <v>158.2</v>
      </c>
      <c r="V81" s="47"/>
      <c r="W81" s="3"/>
      <c r="X81" s="5"/>
      <c r="Y81" s="13" t="s">
        <v>37</v>
      </c>
      <c r="Z81" s="46">
        <v>24</v>
      </c>
      <c r="AA81" s="6"/>
      <c r="AB81" s="6"/>
      <c r="AC81" s="6"/>
      <c r="AD81" s="6"/>
      <c r="AE81" s="6"/>
      <c r="AF81" s="6"/>
      <c r="AG81" s="6"/>
      <c r="AH81" s="6"/>
      <c r="AI81" s="6"/>
      <c r="AJ81" s="56"/>
      <c r="AK81" s="6"/>
      <c r="AL81" s="6"/>
      <c r="AM81" s="6"/>
      <c r="AN81" s="6"/>
      <c r="AO81" s="56"/>
      <c r="AP81" s="56"/>
      <c r="AQ81" s="8"/>
      <c r="AR81" s="44">
        <f t="shared" si="5"/>
        <v>0</v>
      </c>
      <c r="AS81" s="6">
        <f>AR81</f>
        <v>0</v>
      </c>
      <c r="AT81" s="47"/>
      <c r="AU81" s="25"/>
      <c r="AV81" s="14"/>
    </row>
    <row r="82" spans="1:48" ht="15">
      <c r="A82" s="13" t="s">
        <v>38</v>
      </c>
      <c r="B82" s="46">
        <v>12</v>
      </c>
      <c r="C82" s="6"/>
      <c r="D82" s="6"/>
      <c r="E82" s="6"/>
      <c r="F82" s="14"/>
      <c r="G82" s="6"/>
      <c r="H82" s="6"/>
      <c r="I82" s="6"/>
      <c r="J82" s="6"/>
      <c r="K82" s="6">
        <v>5.6</v>
      </c>
      <c r="L82" s="6"/>
      <c r="M82" s="6"/>
      <c r="N82" s="6"/>
      <c r="O82" s="6"/>
      <c r="P82" s="8"/>
      <c r="Q82" s="6"/>
      <c r="R82" s="8"/>
      <c r="S82" s="41"/>
      <c r="T82" s="44">
        <f t="shared" si="4"/>
        <v>5.6</v>
      </c>
      <c r="U82" s="6">
        <f>T82</f>
        <v>5.6</v>
      </c>
      <c r="V82" s="3"/>
      <c r="W82" s="3"/>
      <c r="X82" s="5"/>
      <c r="Y82" s="13" t="s">
        <v>38</v>
      </c>
      <c r="Z82" s="46">
        <v>12</v>
      </c>
      <c r="AA82" s="6"/>
      <c r="AB82" s="6"/>
      <c r="AC82" s="6"/>
      <c r="AD82" s="6"/>
      <c r="AE82" s="6"/>
      <c r="AF82" s="6"/>
      <c r="AG82" s="6"/>
      <c r="AH82" s="6">
        <v>3</v>
      </c>
      <c r="AI82" s="6"/>
      <c r="AJ82" s="6"/>
      <c r="AK82" s="6"/>
      <c r="AL82" s="6"/>
      <c r="AM82" s="6"/>
      <c r="AN82" s="6"/>
      <c r="AO82" s="6"/>
      <c r="AP82" s="6"/>
      <c r="AQ82" s="8"/>
      <c r="AR82" s="44">
        <f t="shared" si="5"/>
        <v>3</v>
      </c>
      <c r="AS82" s="6">
        <f>AR82</f>
        <v>3</v>
      </c>
      <c r="AT82" s="3"/>
      <c r="AU82" s="25"/>
      <c r="AV82" s="14"/>
    </row>
    <row r="83" spans="1:48" ht="15">
      <c r="A83" s="13" t="s">
        <v>39</v>
      </c>
      <c r="B83" s="46">
        <v>30</v>
      </c>
      <c r="C83" s="6"/>
      <c r="D83" s="6"/>
      <c r="E83" s="6"/>
      <c r="F83" s="14"/>
      <c r="G83" s="6"/>
      <c r="H83" s="6"/>
      <c r="I83" s="6"/>
      <c r="J83" s="6"/>
      <c r="K83" s="6"/>
      <c r="L83" s="6"/>
      <c r="M83" s="6"/>
      <c r="N83" s="6"/>
      <c r="O83" s="6"/>
      <c r="P83" s="8"/>
      <c r="Q83" s="6"/>
      <c r="R83" s="8"/>
      <c r="S83" s="41"/>
      <c r="T83" s="44">
        <f t="shared" si="4"/>
        <v>0</v>
      </c>
      <c r="U83" s="6">
        <f>T83+T84+T85+T86+T87+T88+T89+T90+T91+T92+T93</f>
        <v>63</v>
      </c>
      <c r="V83" s="3"/>
      <c r="W83" s="3"/>
      <c r="X83" s="5"/>
      <c r="Y83" s="13" t="s">
        <v>39</v>
      </c>
      <c r="Z83" s="46">
        <v>30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8"/>
      <c r="AR83" s="44">
        <f t="shared" si="5"/>
        <v>0</v>
      </c>
      <c r="AS83" s="6">
        <f>AR83+AR84+AR85+AR86+AR87+AR88+AR89+AR90+AR91+AR92+AR93</f>
        <v>0</v>
      </c>
      <c r="AT83" s="3"/>
      <c r="AU83" s="25"/>
      <c r="AV83" s="14"/>
    </row>
    <row r="84" spans="1:48" ht="15">
      <c r="A84" s="13" t="s">
        <v>40</v>
      </c>
      <c r="B84" s="46"/>
      <c r="C84" s="6"/>
      <c r="D84" s="6"/>
      <c r="E84" s="6"/>
      <c r="F84" s="14"/>
      <c r="G84" s="6"/>
      <c r="H84" s="6"/>
      <c r="I84" s="6"/>
      <c r="J84" s="6"/>
      <c r="K84" s="6"/>
      <c r="L84" s="6"/>
      <c r="M84" s="6"/>
      <c r="N84" s="6"/>
      <c r="O84" s="6"/>
      <c r="P84" s="8"/>
      <c r="Q84" s="6"/>
      <c r="R84" s="8"/>
      <c r="S84" s="41"/>
      <c r="T84" s="44">
        <f t="shared" si="4"/>
        <v>0</v>
      </c>
      <c r="U84" s="6"/>
      <c r="V84" s="3"/>
      <c r="W84" s="3"/>
      <c r="X84" s="5"/>
      <c r="Y84" s="13" t="s">
        <v>40</v>
      </c>
      <c r="Z84" s="4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8"/>
      <c r="AR84" s="44">
        <f t="shared" si="5"/>
        <v>0</v>
      </c>
      <c r="AS84" s="6"/>
      <c r="AT84" s="3"/>
      <c r="AU84" s="25"/>
      <c r="AV84" s="14"/>
    </row>
    <row r="85" spans="1:48" ht="15">
      <c r="A85" s="13" t="s">
        <v>41</v>
      </c>
      <c r="B85" s="46"/>
      <c r="C85" s="6"/>
      <c r="D85" s="6"/>
      <c r="E85" s="6"/>
      <c r="F85" s="14"/>
      <c r="G85" s="6"/>
      <c r="H85" s="6"/>
      <c r="I85" s="6"/>
      <c r="J85" s="6"/>
      <c r="K85" s="6"/>
      <c r="L85" s="6"/>
      <c r="M85" s="6"/>
      <c r="N85" s="6"/>
      <c r="O85" s="6"/>
      <c r="P85" s="8"/>
      <c r="Q85" s="6"/>
      <c r="R85" s="8"/>
      <c r="S85" s="41"/>
      <c r="T85" s="44">
        <f t="shared" si="4"/>
        <v>0</v>
      </c>
      <c r="U85" s="6"/>
      <c r="V85" s="3"/>
      <c r="W85" s="3"/>
      <c r="X85" s="5"/>
      <c r="Y85" s="13" t="s">
        <v>41</v>
      </c>
      <c r="Z85" s="4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8"/>
      <c r="AR85" s="44">
        <f t="shared" si="5"/>
        <v>0</v>
      </c>
      <c r="AS85" s="6"/>
      <c r="AT85" s="3"/>
      <c r="AU85" s="25"/>
      <c r="AV85" s="14"/>
    </row>
    <row r="86" spans="1:48" ht="15">
      <c r="A86" s="13" t="s">
        <v>42</v>
      </c>
      <c r="B86" s="46"/>
      <c r="C86" s="6"/>
      <c r="D86" s="6"/>
      <c r="E86" s="6"/>
      <c r="F86" s="14"/>
      <c r="G86" s="6"/>
      <c r="H86" s="6"/>
      <c r="I86" s="6"/>
      <c r="J86" s="6"/>
      <c r="K86" s="6">
        <v>63</v>
      </c>
      <c r="L86" s="6"/>
      <c r="M86" s="6"/>
      <c r="N86" s="6"/>
      <c r="O86" s="6"/>
      <c r="P86" s="8"/>
      <c r="Q86" s="6"/>
      <c r="R86" s="8"/>
      <c r="S86" s="41"/>
      <c r="T86" s="44">
        <f t="shared" si="4"/>
        <v>63</v>
      </c>
      <c r="U86" s="6"/>
      <c r="V86" s="3"/>
      <c r="W86" s="3"/>
      <c r="X86" s="5"/>
      <c r="Y86" s="13" t="s">
        <v>42</v>
      </c>
      <c r="Z86" s="4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8"/>
      <c r="AR86" s="44">
        <f t="shared" si="5"/>
        <v>0</v>
      </c>
      <c r="AS86" s="6"/>
      <c r="AT86" s="3"/>
      <c r="AU86" s="25"/>
      <c r="AV86" s="14"/>
    </row>
    <row r="87" spans="1:48" ht="15">
      <c r="A87" s="13" t="s">
        <v>43</v>
      </c>
      <c r="B87" s="46"/>
      <c r="C87" s="6"/>
      <c r="D87" s="6"/>
      <c r="E87" s="6"/>
      <c r="F87" s="14"/>
      <c r="G87" s="6"/>
      <c r="H87" s="6"/>
      <c r="I87" s="6"/>
      <c r="J87" s="6"/>
      <c r="K87" s="6"/>
      <c r="L87" s="6"/>
      <c r="M87" s="6"/>
      <c r="N87" s="6"/>
      <c r="O87" s="6"/>
      <c r="P87" s="8"/>
      <c r="Q87" s="6"/>
      <c r="R87" s="8"/>
      <c r="S87" s="41"/>
      <c r="T87" s="44">
        <f t="shared" si="4"/>
        <v>0</v>
      </c>
      <c r="U87" s="6"/>
      <c r="V87" s="3"/>
      <c r="W87" s="3"/>
      <c r="X87" s="5"/>
      <c r="Y87" s="13" t="s">
        <v>43</v>
      </c>
      <c r="Z87" s="4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8"/>
      <c r="AR87" s="44">
        <f t="shared" si="5"/>
        <v>0</v>
      </c>
      <c r="AS87" s="6"/>
      <c r="AT87" s="3"/>
      <c r="AU87" s="25"/>
      <c r="AV87" s="14"/>
    </row>
    <row r="88" spans="1:48" ht="15">
      <c r="A88" s="13" t="s">
        <v>44</v>
      </c>
      <c r="B88" s="46"/>
      <c r="C88" s="6"/>
      <c r="D88" s="6"/>
      <c r="E88" s="6"/>
      <c r="F88" s="14"/>
      <c r="G88" s="6"/>
      <c r="H88" s="6"/>
      <c r="I88" s="6"/>
      <c r="J88" s="6"/>
      <c r="K88" s="6"/>
      <c r="L88" s="6"/>
      <c r="M88" s="6"/>
      <c r="N88" s="6"/>
      <c r="O88" s="6"/>
      <c r="P88" s="8"/>
      <c r="Q88" s="6"/>
      <c r="R88" s="8"/>
      <c r="S88" s="41"/>
      <c r="T88" s="44">
        <f t="shared" si="4"/>
        <v>0</v>
      </c>
      <c r="U88" s="6"/>
      <c r="V88" s="3"/>
      <c r="W88" s="3"/>
      <c r="X88" s="5"/>
      <c r="Y88" s="13" t="s">
        <v>44</v>
      </c>
      <c r="Z88" s="4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8"/>
      <c r="AR88" s="44">
        <f t="shared" si="5"/>
        <v>0</v>
      </c>
      <c r="AS88" s="6"/>
      <c r="AT88" s="3"/>
      <c r="AU88" s="25"/>
      <c r="AV88" s="14"/>
    </row>
    <row r="89" spans="1:48" ht="15">
      <c r="A89" s="13" t="s">
        <v>45</v>
      </c>
      <c r="B89" s="46"/>
      <c r="C89" s="6"/>
      <c r="D89" s="6"/>
      <c r="E89" s="6"/>
      <c r="F89" s="14"/>
      <c r="G89" s="6"/>
      <c r="H89" s="6"/>
      <c r="I89" s="6"/>
      <c r="J89" s="6"/>
      <c r="K89" s="6"/>
      <c r="L89" s="6"/>
      <c r="M89" s="6"/>
      <c r="N89" s="6"/>
      <c r="O89" s="6"/>
      <c r="P89" s="8"/>
      <c r="Q89" s="6"/>
      <c r="R89" s="8"/>
      <c r="S89" s="41"/>
      <c r="T89" s="44">
        <f t="shared" si="4"/>
        <v>0</v>
      </c>
      <c r="U89" s="6"/>
      <c r="V89" s="3"/>
      <c r="W89" s="3"/>
      <c r="X89" s="5"/>
      <c r="Y89" s="13" t="s">
        <v>45</v>
      </c>
      <c r="Z89" s="4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8"/>
      <c r="AR89" s="44">
        <f t="shared" si="5"/>
        <v>0</v>
      </c>
      <c r="AS89" s="6"/>
      <c r="AT89" s="3"/>
      <c r="AU89" s="25"/>
      <c r="AV89" s="14"/>
    </row>
    <row r="90" spans="1:48" ht="15">
      <c r="A90" s="13" t="s">
        <v>46</v>
      </c>
      <c r="B90" s="46"/>
      <c r="C90" s="6"/>
      <c r="D90" s="6"/>
      <c r="E90" s="6"/>
      <c r="F90" s="14"/>
      <c r="G90" s="6"/>
      <c r="H90" s="6"/>
      <c r="I90" s="6"/>
      <c r="J90" s="6"/>
      <c r="K90" s="6"/>
      <c r="L90" s="6"/>
      <c r="M90" s="6"/>
      <c r="N90" s="6"/>
      <c r="O90" s="6"/>
      <c r="P90" s="8"/>
      <c r="Q90" s="6"/>
      <c r="R90" s="8"/>
      <c r="S90" s="41"/>
      <c r="T90" s="44">
        <f t="shared" si="4"/>
        <v>0</v>
      </c>
      <c r="U90" s="6"/>
      <c r="V90" s="3"/>
      <c r="W90" s="3"/>
      <c r="X90" s="5"/>
      <c r="Y90" s="13" t="s">
        <v>46</v>
      </c>
      <c r="Z90" s="4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8"/>
      <c r="AR90" s="44">
        <f t="shared" si="5"/>
        <v>0</v>
      </c>
      <c r="AS90" s="6"/>
      <c r="AT90" s="3"/>
      <c r="AU90" s="25"/>
      <c r="AV90" s="14"/>
    </row>
    <row r="91" spans="1:48" ht="15">
      <c r="A91" s="13" t="s">
        <v>47</v>
      </c>
      <c r="B91" s="46"/>
      <c r="C91" s="6"/>
      <c r="D91" s="6"/>
      <c r="E91" s="6"/>
      <c r="F91" s="14"/>
      <c r="G91" s="6"/>
      <c r="H91" s="6"/>
      <c r="I91" s="6"/>
      <c r="J91" s="6"/>
      <c r="K91" s="6"/>
      <c r="L91" s="6"/>
      <c r="M91" s="6"/>
      <c r="N91" s="6"/>
      <c r="O91" s="6"/>
      <c r="P91" s="8"/>
      <c r="Q91" s="6"/>
      <c r="R91" s="8"/>
      <c r="S91" s="41"/>
      <c r="T91" s="44">
        <f t="shared" si="4"/>
        <v>0</v>
      </c>
      <c r="U91" s="6"/>
      <c r="V91" s="3"/>
      <c r="W91" s="3"/>
      <c r="X91" s="5"/>
      <c r="Y91" s="13" t="s">
        <v>47</v>
      </c>
      <c r="Z91" s="4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8"/>
      <c r="AR91" s="44">
        <f t="shared" si="5"/>
        <v>0</v>
      </c>
      <c r="AS91" s="6"/>
      <c r="AT91" s="3"/>
      <c r="AU91" s="25"/>
      <c r="AV91" s="14"/>
    </row>
    <row r="92" spans="1:48" ht="15">
      <c r="A92" s="13" t="s">
        <v>48</v>
      </c>
      <c r="B92" s="46"/>
      <c r="C92" s="6"/>
      <c r="D92" s="6"/>
      <c r="E92" s="6"/>
      <c r="F92" s="14"/>
      <c r="G92" s="6"/>
      <c r="H92" s="6"/>
      <c r="I92" s="6"/>
      <c r="J92" s="6"/>
      <c r="K92" s="6"/>
      <c r="L92" s="6"/>
      <c r="M92" s="6"/>
      <c r="N92" s="6"/>
      <c r="O92" s="6"/>
      <c r="P92" s="8"/>
      <c r="Q92" s="6"/>
      <c r="R92" s="8"/>
      <c r="S92" s="41"/>
      <c r="T92" s="44">
        <f t="shared" si="4"/>
        <v>0</v>
      </c>
      <c r="U92" s="6"/>
      <c r="V92" s="3"/>
      <c r="W92" s="3"/>
      <c r="X92" s="5"/>
      <c r="Y92" s="13" t="s">
        <v>48</v>
      </c>
      <c r="Z92" s="4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8"/>
      <c r="AR92" s="44">
        <f t="shared" si="5"/>
        <v>0</v>
      </c>
      <c r="AS92" s="6"/>
      <c r="AT92" s="3"/>
      <c r="AU92" s="25"/>
      <c r="AV92" s="14"/>
    </row>
    <row r="93" spans="1:48" ht="15">
      <c r="A93" s="13" t="s">
        <v>49</v>
      </c>
      <c r="B93" s="46"/>
      <c r="C93" s="6"/>
      <c r="D93" s="6"/>
      <c r="E93" s="6"/>
      <c r="F93" s="14"/>
      <c r="G93" s="6"/>
      <c r="H93" s="6"/>
      <c r="I93" s="6"/>
      <c r="J93" s="6"/>
      <c r="K93" s="6"/>
      <c r="L93" s="6"/>
      <c r="M93" s="6"/>
      <c r="N93" s="6"/>
      <c r="O93" s="6"/>
      <c r="P93" s="8"/>
      <c r="Q93" s="6"/>
      <c r="R93" s="8"/>
      <c r="S93" s="41"/>
      <c r="T93" s="44">
        <f t="shared" si="4"/>
        <v>0</v>
      </c>
      <c r="U93" s="6"/>
      <c r="V93" s="3"/>
      <c r="W93" s="3"/>
      <c r="X93" s="5"/>
      <c r="Y93" s="13" t="s">
        <v>49</v>
      </c>
      <c r="Z93" s="4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8"/>
      <c r="AR93" s="44">
        <f t="shared" si="5"/>
        <v>0</v>
      </c>
      <c r="AS93" s="6"/>
      <c r="AT93" s="3"/>
      <c r="AU93" s="25"/>
      <c r="AV93" s="14"/>
    </row>
    <row r="94" spans="1:48" ht="15">
      <c r="A94" s="13" t="s">
        <v>50</v>
      </c>
      <c r="B94" s="46">
        <v>12</v>
      </c>
      <c r="C94" s="6"/>
      <c r="D94" s="6"/>
      <c r="E94" s="6"/>
      <c r="F94" s="14"/>
      <c r="G94" s="6"/>
      <c r="H94" s="6"/>
      <c r="I94" s="6"/>
      <c r="J94" s="6"/>
      <c r="K94" s="6"/>
      <c r="L94" s="6"/>
      <c r="M94" s="6"/>
      <c r="N94" s="6"/>
      <c r="O94" s="6"/>
      <c r="P94" s="8"/>
      <c r="Q94" s="6"/>
      <c r="R94" s="8"/>
      <c r="S94" s="41"/>
      <c r="T94" s="44">
        <f t="shared" si="4"/>
        <v>0</v>
      </c>
      <c r="U94" s="6">
        <f>T94</f>
        <v>0</v>
      </c>
      <c r="V94" s="3"/>
      <c r="W94" s="3"/>
      <c r="X94" s="5"/>
      <c r="Y94" s="13" t="s">
        <v>50</v>
      </c>
      <c r="Z94" s="46">
        <v>12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8"/>
      <c r="AR94" s="44">
        <f t="shared" si="5"/>
        <v>0</v>
      </c>
      <c r="AS94" s="6">
        <f>AR94</f>
        <v>0</v>
      </c>
      <c r="AT94" s="3"/>
      <c r="AU94" s="25"/>
      <c r="AV94" s="14"/>
    </row>
    <row r="95" spans="1:48" ht="15">
      <c r="A95" s="13" t="s">
        <v>51</v>
      </c>
      <c r="B95" s="46">
        <v>27</v>
      </c>
      <c r="C95" s="6"/>
      <c r="D95" s="6"/>
      <c r="E95" s="6">
        <v>15</v>
      </c>
      <c r="F95" s="14"/>
      <c r="G95" s="6"/>
      <c r="H95" s="6"/>
      <c r="I95" s="6"/>
      <c r="J95" s="6"/>
      <c r="K95" s="6"/>
      <c r="L95" s="6"/>
      <c r="M95" s="6"/>
      <c r="N95" s="6"/>
      <c r="O95" s="6"/>
      <c r="P95" s="8"/>
      <c r="Q95" s="6"/>
      <c r="R95" s="8"/>
      <c r="S95" s="41"/>
      <c r="T95" s="44">
        <f t="shared" si="4"/>
        <v>15</v>
      </c>
      <c r="U95" s="6">
        <f>T95</f>
        <v>15</v>
      </c>
      <c r="V95" s="3"/>
      <c r="W95" s="3"/>
      <c r="X95" s="5"/>
      <c r="Y95" s="13" t="s">
        <v>51</v>
      </c>
      <c r="Z95" s="46">
        <v>27</v>
      </c>
      <c r="AA95" s="6"/>
      <c r="AB95" s="6">
        <v>4.5</v>
      </c>
      <c r="AC95" s="6"/>
      <c r="AD95" s="6"/>
      <c r="AE95" s="6"/>
      <c r="AF95" s="6">
        <v>15</v>
      </c>
      <c r="AG95" s="6">
        <v>2</v>
      </c>
      <c r="AH95" s="6"/>
      <c r="AI95" s="6"/>
      <c r="AJ95" s="6"/>
      <c r="AK95" s="6"/>
      <c r="AL95" s="6"/>
      <c r="AM95" s="6"/>
      <c r="AN95" s="6"/>
      <c r="AO95" s="6"/>
      <c r="AP95" s="6"/>
      <c r="AQ95" s="8"/>
      <c r="AR95" s="44">
        <f t="shared" si="5"/>
        <v>21.5</v>
      </c>
      <c r="AS95" s="6">
        <f>AR95</f>
        <v>21.5</v>
      </c>
      <c r="AT95" s="3"/>
      <c r="AU95" s="25"/>
      <c r="AV95" s="14">
        <v>20</v>
      </c>
    </row>
    <row r="96" spans="1:48" ht="15">
      <c r="A96" s="13" t="s">
        <v>113</v>
      </c>
      <c r="B96" s="46">
        <v>9</v>
      </c>
      <c r="C96" s="6"/>
      <c r="D96" s="6"/>
      <c r="E96" s="6"/>
      <c r="F96" s="14"/>
      <c r="G96" s="6"/>
      <c r="H96" s="6"/>
      <c r="I96" s="6"/>
      <c r="J96" s="6"/>
      <c r="K96" s="6"/>
      <c r="L96" s="6"/>
      <c r="M96" s="6"/>
      <c r="N96" s="6"/>
      <c r="O96" s="6"/>
      <c r="P96" s="8"/>
      <c r="Q96" s="6">
        <v>45</v>
      </c>
      <c r="R96" s="8"/>
      <c r="S96" s="41"/>
      <c r="T96" s="44">
        <f t="shared" si="4"/>
        <v>45</v>
      </c>
      <c r="U96" s="6">
        <f>T96+T97</f>
        <v>45</v>
      </c>
      <c r="V96" s="47"/>
      <c r="W96" s="3"/>
      <c r="X96" s="5"/>
      <c r="Y96" s="13" t="s">
        <v>115</v>
      </c>
      <c r="Z96" s="46">
        <v>9</v>
      </c>
      <c r="AA96" s="6"/>
      <c r="AB96" s="6"/>
      <c r="AC96" s="6"/>
      <c r="AD96" s="6"/>
      <c r="AE96" s="6"/>
      <c r="AF96" s="6"/>
      <c r="AG96" s="6"/>
      <c r="AH96" s="6"/>
      <c r="AI96" s="6"/>
      <c r="AJ96" s="56"/>
      <c r="AK96" s="6"/>
      <c r="AL96" s="6"/>
      <c r="AM96" s="6"/>
      <c r="AN96" s="6"/>
      <c r="AO96" s="56"/>
      <c r="AP96" s="56"/>
      <c r="AQ96" s="8"/>
      <c r="AR96" s="44">
        <f t="shared" si="5"/>
        <v>0</v>
      </c>
      <c r="AS96" s="6">
        <f>AR96+AR97</f>
        <v>0</v>
      </c>
      <c r="AT96" s="47"/>
      <c r="AU96" s="25"/>
      <c r="AV96" s="14"/>
    </row>
    <row r="97" spans="1:48" ht="15">
      <c r="A97" s="13" t="s">
        <v>53</v>
      </c>
      <c r="B97" s="46"/>
      <c r="C97" s="6"/>
      <c r="D97" s="6"/>
      <c r="E97" s="6"/>
      <c r="F97" s="14"/>
      <c r="G97" s="6"/>
      <c r="H97" s="6"/>
      <c r="I97" s="6"/>
      <c r="J97" s="6"/>
      <c r="K97" s="6"/>
      <c r="L97" s="6"/>
      <c r="M97" s="6"/>
      <c r="N97" s="6"/>
      <c r="O97" s="6"/>
      <c r="P97" s="8"/>
      <c r="Q97" s="6"/>
      <c r="R97" s="8"/>
      <c r="S97" s="41"/>
      <c r="T97" s="44">
        <f t="shared" si="4"/>
        <v>0</v>
      </c>
      <c r="U97" s="6"/>
      <c r="V97" s="3"/>
      <c r="W97" s="3"/>
      <c r="X97" s="5"/>
      <c r="Y97" s="13" t="s">
        <v>53</v>
      </c>
      <c r="Z97" s="4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8"/>
      <c r="AR97" s="44">
        <f t="shared" si="5"/>
        <v>0</v>
      </c>
      <c r="AS97" s="6"/>
      <c r="AT97" s="3"/>
      <c r="AU97" s="25"/>
      <c r="AV97" s="14"/>
    </row>
    <row r="98" spans="1:48" ht="15">
      <c r="A98" s="13" t="s">
        <v>14</v>
      </c>
      <c r="B98" s="46">
        <v>120</v>
      </c>
      <c r="C98" s="6"/>
      <c r="D98" s="6"/>
      <c r="E98" s="6"/>
      <c r="F98" s="14"/>
      <c r="G98" s="6">
        <v>100</v>
      </c>
      <c r="H98" s="6"/>
      <c r="I98" s="6"/>
      <c r="J98" s="6"/>
      <c r="K98" s="6"/>
      <c r="L98" s="6"/>
      <c r="M98" s="6"/>
      <c r="N98" s="6"/>
      <c r="O98" s="6"/>
      <c r="P98" s="8"/>
      <c r="Q98" s="6"/>
      <c r="R98" s="8"/>
      <c r="S98" s="41"/>
      <c r="T98" s="44">
        <f t="shared" si="4"/>
        <v>100</v>
      </c>
      <c r="U98" s="6">
        <f>T98</f>
        <v>100</v>
      </c>
      <c r="V98" s="3"/>
      <c r="W98" s="3"/>
      <c r="X98" s="5"/>
      <c r="Y98" s="13" t="s">
        <v>14</v>
      </c>
      <c r="Z98" s="46">
        <v>120</v>
      </c>
      <c r="AA98" s="6"/>
      <c r="AB98" s="6"/>
      <c r="AC98" s="6"/>
      <c r="AD98" s="6"/>
      <c r="AE98" s="6">
        <v>100</v>
      </c>
      <c r="AF98" s="6"/>
      <c r="AG98" s="6"/>
      <c r="AH98" s="6"/>
      <c r="AI98" s="6"/>
      <c r="AJ98" s="6"/>
      <c r="AK98" s="6"/>
      <c r="AL98" s="6"/>
      <c r="AM98" s="6">
        <v>100</v>
      </c>
      <c r="AN98" s="6"/>
      <c r="AO98" s="6"/>
      <c r="AP98" s="6"/>
      <c r="AQ98" s="8"/>
      <c r="AR98" s="44">
        <f t="shared" si="5"/>
        <v>200</v>
      </c>
      <c r="AS98" s="6">
        <f>AR98</f>
        <v>200</v>
      </c>
      <c r="AT98" s="3"/>
      <c r="AU98" s="25"/>
      <c r="AV98" s="14"/>
    </row>
    <row r="99" spans="1:48" ht="15">
      <c r="A99" s="13" t="s">
        <v>54</v>
      </c>
      <c r="B99" s="46">
        <v>12</v>
      </c>
      <c r="C99" s="6"/>
      <c r="D99" s="6"/>
      <c r="E99" s="6"/>
      <c r="F99" s="14"/>
      <c r="G99" s="6"/>
      <c r="H99" s="6"/>
      <c r="I99" s="6"/>
      <c r="J99" s="6"/>
      <c r="K99" s="6"/>
      <c r="L99" s="6"/>
      <c r="M99" s="6"/>
      <c r="N99" s="6"/>
      <c r="O99" s="6"/>
      <c r="P99" s="8"/>
      <c r="Q99" s="6"/>
      <c r="R99" s="8"/>
      <c r="S99" s="41"/>
      <c r="T99" s="44">
        <f t="shared" si="4"/>
        <v>0</v>
      </c>
      <c r="U99" s="6">
        <f>T99+T100</f>
        <v>0</v>
      </c>
      <c r="V99" s="3"/>
      <c r="W99" s="3"/>
      <c r="X99" s="5"/>
      <c r="Y99" s="13" t="s">
        <v>54</v>
      </c>
      <c r="Z99" s="46">
        <v>12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8"/>
      <c r="AR99" s="44">
        <f t="shared" si="5"/>
        <v>0</v>
      </c>
      <c r="AS99" s="6">
        <f>AR99+AR100</f>
        <v>0</v>
      </c>
      <c r="AT99" s="3"/>
      <c r="AU99" s="25"/>
      <c r="AV99" s="14"/>
    </row>
    <row r="100" spans="1:48" ht="15">
      <c r="A100" s="13" t="s">
        <v>55</v>
      </c>
      <c r="B100" s="46"/>
      <c r="C100" s="6"/>
      <c r="D100" s="6"/>
      <c r="E100" s="6"/>
      <c r="F100" s="14"/>
      <c r="G100" s="6"/>
      <c r="H100" s="6"/>
      <c r="I100" s="6"/>
      <c r="J100" s="6"/>
      <c r="K100" s="6"/>
      <c r="L100" s="6"/>
      <c r="M100" s="6"/>
      <c r="N100" s="6"/>
      <c r="O100" s="6"/>
      <c r="P100" s="8"/>
      <c r="Q100" s="6"/>
      <c r="R100" s="8"/>
      <c r="S100" s="41"/>
      <c r="T100" s="44">
        <f t="shared" si="4"/>
        <v>0</v>
      </c>
      <c r="U100" s="6"/>
      <c r="V100" s="3"/>
      <c r="W100" s="3"/>
      <c r="X100" s="5"/>
      <c r="Y100" s="13" t="s">
        <v>55</v>
      </c>
      <c r="Z100" s="4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8"/>
      <c r="AR100" s="44">
        <f t="shared" si="5"/>
        <v>0</v>
      </c>
      <c r="AS100" s="6"/>
      <c r="AT100" s="3"/>
      <c r="AU100" s="25"/>
      <c r="AV100" s="14"/>
    </row>
    <row r="101" spans="1:48" ht="15">
      <c r="A101" s="13" t="s">
        <v>56</v>
      </c>
      <c r="B101" s="46">
        <v>120</v>
      </c>
      <c r="C101" s="6"/>
      <c r="D101" s="6"/>
      <c r="E101" s="6"/>
      <c r="F101" s="14"/>
      <c r="G101" s="6"/>
      <c r="H101" s="6"/>
      <c r="I101" s="6"/>
      <c r="J101" s="6"/>
      <c r="K101" s="6"/>
      <c r="L101" s="6">
        <v>200</v>
      </c>
      <c r="M101" s="6"/>
      <c r="N101" s="6"/>
      <c r="O101" s="6"/>
      <c r="P101" s="8"/>
      <c r="Q101" s="6"/>
      <c r="R101" s="8"/>
      <c r="S101" s="41"/>
      <c r="T101" s="44">
        <f t="shared" si="4"/>
        <v>200</v>
      </c>
      <c r="U101" s="6">
        <f>T101+T102</f>
        <v>200</v>
      </c>
      <c r="V101" s="3"/>
      <c r="W101" s="3"/>
      <c r="X101" s="5"/>
      <c r="Y101" s="13" t="s">
        <v>56</v>
      </c>
      <c r="Z101" s="46">
        <v>120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>
        <v>200</v>
      </c>
      <c r="AK101" s="6"/>
      <c r="AL101" s="6"/>
      <c r="AM101" s="6"/>
      <c r="AN101" s="6"/>
      <c r="AO101" s="6"/>
      <c r="AP101" s="6"/>
      <c r="AQ101" s="8"/>
      <c r="AR101" s="44">
        <f t="shared" si="5"/>
        <v>200</v>
      </c>
      <c r="AS101" s="6">
        <f>AR101+AR102</f>
        <v>200</v>
      </c>
      <c r="AT101" s="3"/>
      <c r="AU101" s="25"/>
      <c r="AV101" s="14"/>
    </row>
    <row r="102" spans="1:48" ht="15">
      <c r="A102" s="13" t="s">
        <v>57</v>
      </c>
      <c r="B102" s="46"/>
      <c r="C102" s="6"/>
      <c r="D102" s="6"/>
      <c r="E102" s="6"/>
      <c r="F102" s="14"/>
      <c r="G102" s="6"/>
      <c r="H102" s="6"/>
      <c r="I102" s="6"/>
      <c r="J102" s="6"/>
      <c r="K102" s="6"/>
      <c r="L102" s="6"/>
      <c r="M102" s="6"/>
      <c r="N102" s="6"/>
      <c r="O102" s="6"/>
      <c r="P102" s="8"/>
      <c r="Q102" s="6"/>
      <c r="R102" s="8"/>
      <c r="S102" s="41"/>
      <c r="T102" s="44">
        <f t="shared" si="4"/>
        <v>0</v>
      </c>
      <c r="U102" s="6"/>
      <c r="V102" s="3"/>
      <c r="W102" s="3"/>
      <c r="X102" s="5"/>
      <c r="Y102" s="13" t="s">
        <v>57</v>
      </c>
      <c r="Z102" s="4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8"/>
      <c r="AR102" s="44">
        <f t="shared" si="5"/>
        <v>0</v>
      </c>
      <c r="AS102" s="6"/>
      <c r="AT102" s="3"/>
      <c r="AU102" s="25"/>
      <c r="AV102" s="14"/>
    </row>
    <row r="103" spans="1:48" ht="15">
      <c r="A103" s="13" t="s">
        <v>58</v>
      </c>
      <c r="B103" s="46">
        <v>150</v>
      </c>
      <c r="C103" s="6"/>
      <c r="D103" s="6"/>
      <c r="E103" s="6"/>
      <c r="F103" s="14"/>
      <c r="G103" s="6"/>
      <c r="H103" s="6"/>
      <c r="I103" s="6"/>
      <c r="J103" s="6">
        <v>133.3</v>
      </c>
      <c r="K103" s="6"/>
      <c r="L103" s="6"/>
      <c r="M103" s="6"/>
      <c r="N103" s="6"/>
      <c r="O103" s="6"/>
      <c r="P103" s="8"/>
      <c r="Q103" s="41"/>
      <c r="R103" s="8"/>
      <c r="S103" s="41"/>
      <c r="T103" s="44">
        <f t="shared" si="4"/>
        <v>133.3</v>
      </c>
      <c r="U103" s="6">
        <f>T103</f>
        <v>133.3</v>
      </c>
      <c r="V103" s="3"/>
      <c r="W103" s="3"/>
      <c r="X103" s="5"/>
      <c r="Y103" s="13" t="s">
        <v>58</v>
      </c>
      <c r="Z103" s="46">
        <v>150</v>
      </c>
      <c r="AA103" s="6"/>
      <c r="AB103" s="6"/>
      <c r="AC103" s="6"/>
      <c r="AD103" s="6"/>
      <c r="AE103" s="6"/>
      <c r="AF103" s="6"/>
      <c r="AG103" s="6">
        <v>27</v>
      </c>
      <c r="AH103" s="6">
        <v>213</v>
      </c>
      <c r="AI103" s="6"/>
      <c r="AJ103" s="6"/>
      <c r="AK103" s="6"/>
      <c r="AL103" s="6"/>
      <c r="AM103" s="6"/>
      <c r="AN103" s="6"/>
      <c r="AO103" s="6"/>
      <c r="AP103" s="6"/>
      <c r="AQ103" s="8"/>
      <c r="AR103" s="44">
        <f t="shared" si="5"/>
        <v>240</v>
      </c>
      <c r="AS103" s="6">
        <f>AR103</f>
        <v>240</v>
      </c>
      <c r="AT103" s="3"/>
      <c r="AU103" s="25"/>
      <c r="AV103" s="14"/>
    </row>
    <row r="104" spans="1:48" ht="15">
      <c r="A104" s="13" t="s">
        <v>59</v>
      </c>
      <c r="B104" s="46">
        <v>240</v>
      </c>
      <c r="C104" s="6"/>
      <c r="D104" s="6"/>
      <c r="E104" s="6"/>
      <c r="F104" s="14"/>
      <c r="G104" s="6"/>
      <c r="H104" s="6"/>
      <c r="I104" s="6"/>
      <c r="J104" s="6"/>
      <c r="K104" s="6"/>
      <c r="L104" s="6"/>
      <c r="M104" s="6"/>
      <c r="N104" s="6"/>
      <c r="O104" s="6"/>
      <c r="P104" s="8"/>
      <c r="Q104" s="41"/>
      <c r="R104" s="8"/>
      <c r="S104" s="41"/>
      <c r="T104" s="44">
        <f t="shared" si="4"/>
        <v>0</v>
      </c>
      <c r="U104" s="6">
        <f>T105+T106+T107+T108+T109+T110+T111+T112+T113</f>
        <v>287.3</v>
      </c>
      <c r="V104" s="3"/>
      <c r="W104" s="3"/>
      <c r="X104" s="5"/>
      <c r="Y104" s="13" t="s">
        <v>59</v>
      </c>
      <c r="Z104" s="46">
        <v>240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8"/>
      <c r="AR104" s="44">
        <f t="shared" si="5"/>
        <v>0</v>
      </c>
      <c r="AS104" s="6">
        <f>AR105+AR106+AR107+AR108+AR109+AR110+AR111+AR112+AR113</f>
        <v>364.5</v>
      </c>
      <c r="AT104" s="3"/>
      <c r="AU104" s="25"/>
      <c r="AV104" s="14"/>
    </row>
    <row r="105" spans="1:48" ht="15">
      <c r="A105" s="13" t="s">
        <v>60</v>
      </c>
      <c r="B105" s="46"/>
      <c r="C105" s="6"/>
      <c r="D105" s="6"/>
      <c r="E105" s="6"/>
      <c r="F105" s="14"/>
      <c r="G105" s="6"/>
      <c r="H105" s="6"/>
      <c r="I105" s="6"/>
      <c r="J105" s="6"/>
      <c r="K105" s="6"/>
      <c r="L105" s="6"/>
      <c r="M105" s="6"/>
      <c r="N105" s="6"/>
      <c r="O105" s="6"/>
      <c r="P105" s="8"/>
      <c r="Q105" s="41"/>
      <c r="R105" s="8"/>
      <c r="S105" s="41"/>
      <c r="T105" s="44">
        <f t="shared" si="4"/>
        <v>0</v>
      </c>
      <c r="U105" s="6"/>
      <c r="V105" s="3"/>
      <c r="W105" s="3"/>
      <c r="X105" s="5"/>
      <c r="Y105" s="13" t="s">
        <v>60</v>
      </c>
      <c r="Z105" s="46"/>
      <c r="AA105" s="6"/>
      <c r="AB105" s="6"/>
      <c r="AC105" s="6"/>
      <c r="AD105" s="6"/>
      <c r="AE105" s="6"/>
      <c r="AF105" s="6"/>
      <c r="AG105" s="6">
        <v>25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8"/>
      <c r="AR105" s="44">
        <f t="shared" si="5"/>
        <v>25</v>
      </c>
      <c r="AS105" s="6"/>
      <c r="AT105" s="3"/>
      <c r="AU105" s="25"/>
      <c r="AV105" s="14"/>
    </row>
    <row r="106" spans="1:48" ht="15">
      <c r="A106" s="13" t="s">
        <v>61</v>
      </c>
      <c r="B106" s="46"/>
      <c r="C106" s="6"/>
      <c r="D106" s="6"/>
      <c r="E106" s="6"/>
      <c r="F106" s="14"/>
      <c r="G106" s="6"/>
      <c r="H106" s="6"/>
      <c r="I106" s="6">
        <v>6</v>
      </c>
      <c r="J106" s="6">
        <v>14.3</v>
      </c>
      <c r="K106" s="6">
        <v>16.8</v>
      </c>
      <c r="L106" s="6"/>
      <c r="M106" s="6"/>
      <c r="N106" s="6"/>
      <c r="O106" s="6"/>
      <c r="P106" s="8"/>
      <c r="Q106" s="41"/>
      <c r="R106" s="8"/>
      <c r="S106" s="41"/>
      <c r="T106" s="44">
        <f t="shared" si="4"/>
        <v>37.1</v>
      </c>
      <c r="U106" s="6"/>
      <c r="V106" s="3"/>
      <c r="W106" s="3"/>
      <c r="X106" s="5"/>
      <c r="Y106" s="13" t="s">
        <v>61</v>
      </c>
      <c r="Z106" s="46"/>
      <c r="AA106" s="6"/>
      <c r="AB106" s="6">
        <v>17</v>
      </c>
      <c r="AC106" s="6"/>
      <c r="AD106" s="6"/>
      <c r="AE106" s="6"/>
      <c r="AF106" s="6"/>
      <c r="AG106" s="6">
        <v>12</v>
      </c>
      <c r="AH106" s="6">
        <v>24</v>
      </c>
      <c r="AI106" s="6"/>
      <c r="AJ106" s="6"/>
      <c r="AK106" s="6"/>
      <c r="AL106" s="6"/>
      <c r="AM106" s="6"/>
      <c r="AN106" s="6"/>
      <c r="AO106" s="6"/>
      <c r="AP106" s="6"/>
      <c r="AQ106" s="8"/>
      <c r="AR106" s="44">
        <f t="shared" si="5"/>
        <v>53</v>
      </c>
      <c r="AS106" s="6"/>
      <c r="AT106" s="3"/>
      <c r="AU106" s="25"/>
      <c r="AV106" s="14"/>
    </row>
    <row r="107" spans="1:48" ht="15">
      <c r="A107" s="13" t="s">
        <v>62</v>
      </c>
      <c r="B107" s="46"/>
      <c r="C107" s="6"/>
      <c r="D107" s="6"/>
      <c r="E107" s="6"/>
      <c r="F107" s="14"/>
      <c r="G107" s="6"/>
      <c r="H107" s="6"/>
      <c r="I107" s="6"/>
      <c r="J107" s="6">
        <v>12.5</v>
      </c>
      <c r="K107" s="6"/>
      <c r="L107" s="6"/>
      <c r="M107" s="6"/>
      <c r="N107" s="6"/>
      <c r="O107" s="6"/>
      <c r="P107" s="8"/>
      <c r="Q107" s="41"/>
      <c r="R107" s="8"/>
      <c r="S107" s="41"/>
      <c r="T107" s="44">
        <f t="shared" si="4"/>
        <v>12.5</v>
      </c>
      <c r="U107" s="6"/>
      <c r="V107" s="3"/>
      <c r="W107" s="3"/>
      <c r="X107" s="5"/>
      <c r="Y107" s="13" t="s">
        <v>62</v>
      </c>
      <c r="Z107" s="46"/>
      <c r="AA107" s="6"/>
      <c r="AB107" s="6">
        <v>38.5</v>
      </c>
      <c r="AC107" s="6"/>
      <c r="AD107" s="6"/>
      <c r="AE107" s="6"/>
      <c r="AF107" s="6"/>
      <c r="AG107" s="6">
        <v>12.5</v>
      </c>
      <c r="AH107" s="6">
        <v>44</v>
      </c>
      <c r="AI107" s="6"/>
      <c r="AJ107" s="6"/>
      <c r="AK107" s="6"/>
      <c r="AL107" s="6"/>
      <c r="AM107" s="6"/>
      <c r="AN107" s="6"/>
      <c r="AO107" s="6"/>
      <c r="AP107" s="6"/>
      <c r="AQ107" s="8"/>
      <c r="AR107" s="44">
        <f t="shared" si="5"/>
        <v>95</v>
      </c>
      <c r="AS107" s="6"/>
      <c r="AT107" s="3"/>
      <c r="AU107" s="25"/>
      <c r="AV107" s="14"/>
    </row>
    <row r="108" spans="1:48" ht="15">
      <c r="A108" s="13" t="s">
        <v>63</v>
      </c>
      <c r="B108" s="46"/>
      <c r="C108" s="6"/>
      <c r="D108" s="6"/>
      <c r="E108" s="6"/>
      <c r="F108" s="14"/>
      <c r="G108" s="6"/>
      <c r="H108" s="6"/>
      <c r="I108" s="6">
        <v>115.2</v>
      </c>
      <c r="J108" s="6"/>
      <c r="K108" s="6"/>
      <c r="L108" s="6"/>
      <c r="M108" s="6"/>
      <c r="N108" s="6"/>
      <c r="O108" s="6"/>
      <c r="P108" s="8"/>
      <c r="Q108" s="41"/>
      <c r="R108" s="8"/>
      <c r="S108" s="41"/>
      <c r="T108" s="44">
        <f t="shared" si="4"/>
        <v>115.2</v>
      </c>
      <c r="U108" s="6"/>
      <c r="V108" s="3"/>
      <c r="W108" s="3"/>
      <c r="X108" s="5"/>
      <c r="Y108" s="13" t="s">
        <v>63</v>
      </c>
      <c r="Z108" s="46"/>
      <c r="AA108" s="6"/>
      <c r="AB108" s="6"/>
      <c r="AC108" s="6"/>
      <c r="AD108" s="6"/>
      <c r="AE108" s="6"/>
      <c r="AF108" s="6"/>
      <c r="AG108" s="6">
        <v>50</v>
      </c>
      <c r="AH108" s="6"/>
      <c r="AI108" s="6"/>
      <c r="AJ108" s="6"/>
      <c r="AK108" s="6"/>
      <c r="AL108" s="6"/>
      <c r="AM108" s="6"/>
      <c r="AN108" s="6"/>
      <c r="AO108" s="6"/>
      <c r="AP108" s="6"/>
      <c r="AQ108" s="8"/>
      <c r="AR108" s="44">
        <f t="shared" si="5"/>
        <v>50</v>
      </c>
      <c r="AS108" s="6"/>
      <c r="AT108" s="3"/>
      <c r="AU108" s="25"/>
      <c r="AV108" s="14"/>
    </row>
    <row r="109" spans="1:48" ht="15">
      <c r="A109" s="13" t="s">
        <v>64</v>
      </c>
      <c r="B109" s="46"/>
      <c r="C109" s="6"/>
      <c r="D109" s="6"/>
      <c r="E109" s="6"/>
      <c r="F109" s="14"/>
      <c r="G109" s="6"/>
      <c r="H109" s="6"/>
      <c r="I109" s="6"/>
      <c r="J109" s="6"/>
      <c r="K109" s="6"/>
      <c r="L109" s="6"/>
      <c r="M109" s="6"/>
      <c r="N109" s="6"/>
      <c r="O109" s="6"/>
      <c r="P109" s="8"/>
      <c r="Q109" s="41"/>
      <c r="R109" s="8"/>
      <c r="S109" s="41"/>
      <c r="T109" s="44">
        <f t="shared" si="4"/>
        <v>0</v>
      </c>
      <c r="U109" s="6"/>
      <c r="V109" s="3"/>
      <c r="W109" s="3"/>
      <c r="X109" s="5"/>
      <c r="Y109" s="13" t="s">
        <v>64</v>
      </c>
      <c r="Z109" s="46"/>
      <c r="AA109" s="6">
        <v>105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8"/>
      <c r="AR109" s="44">
        <f t="shared" si="5"/>
        <v>105</v>
      </c>
      <c r="AS109" s="6"/>
      <c r="AT109" s="3"/>
      <c r="AU109" s="25"/>
      <c r="AV109" s="14"/>
    </row>
    <row r="110" spans="1:48" ht="15">
      <c r="A110" s="13" t="s">
        <v>65</v>
      </c>
      <c r="B110" s="46"/>
      <c r="C110" s="6"/>
      <c r="D110" s="6"/>
      <c r="E110" s="6"/>
      <c r="F110" s="1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41"/>
      <c r="R110" s="6"/>
      <c r="S110" s="41"/>
      <c r="T110" s="44">
        <f t="shared" si="4"/>
        <v>0</v>
      </c>
      <c r="U110" s="6"/>
      <c r="V110" s="3"/>
      <c r="W110" s="3"/>
      <c r="X110" s="5"/>
      <c r="Y110" s="13" t="s">
        <v>65</v>
      </c>
      <c r="Z110" s="4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8"/>
      <c r="AR110" s="44">
        <f t="shared" si="5"/>
        <v>0</v>
      </c>
      <c r="AS110" s="6"/>
      <c r="AT110" s="3"/>
      <c r="AU110" s="25"/>
      <c r="AV110" s="14"/>
    </row>
    <row r="111" spans="1:48" ht="15">
      <c r="A111" s="13" t="s">
        <v>66</v>
      </c>
      <c r="B111" s="46"/>
      <c r="C111" s="6"/>
      <c r="D111" s="6"/>
      <c r="E111" s="6"/>
      <c r="F111" s="1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41"/>
      <c r="R111" s="6"/>
      <c r="S111" s="41"/>
      <c r="T111" s="44">
        <f t="shared" si="4"/>
        <v>0</v>
      </c>
      <c r="U111" s="6"/>
      <c r="V111" s="3"/>
      <c r="W111" s="3"/>
      <c r="X111" s="5"/>
      <c r="Y111" s="13" t="s">
        <v>66</v>
      </c>
      <c r="Z111" s="4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8"/>
      <c r="AR111" s="44">
        <f t="shared" si="5"/>
        <v>0</v>
      </c>
      <c r="AS111" s="6"/>
      <c r="AT111" s="3"/>
      <c r="AU111" s="25"/>
      <c r="AV111" s="14"/>
    </row>
    <row r="112" spans="1:48" ht="15">
      <c r="A112" s="13" t="s">
        <v>67</v>
      </c>
      <c r="B112" s="46"/>
      <c r="C112" s="6">
        <v>106</v>
      </c>
      <c r="D112" s="6"/>
      <c r="E112" s="6"/>
      <c r="F112" s="1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41"/>
      <c r="R112" s="6"/>
      <c r="S112" s="41"/>
      <c r="T112" s="44">
        <f t="shared" si="4"/>
        <v>106</v>
      </c>
      <c r="U112" s="6"/>
      <c r="V112" s="3"/>
      <c r="W112" s="3"/>
      <c r="X112" s="5"/>
      <c r="Y112" s="13" t="s">
        <v>67</v>
      </c>
      <c r="Z112" s="4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8"/>
      <c r="AR112" s="44">
        <f t="shared" si="5"/>
        <v>0</v>
      </c>
      <c r="AS112" s="6"/>
      <c r="AT112" s="3"/>
      <c r="AU112" s="25"/>
      <c r="AV112" s="14"/>
    </row>
    <row r="113" spans="1:48" ht="15">
      <c r="A113" s="13" t="s">
        <v>68</v>
      </c>
      <c r="B113" s="46"/>
      <c r="C113" s="6"/>
      <c r="D113" s="6"/>
      <c r="E113" s="6"/>
      <c r="F113" s="14"/>
      <c r="G113" s="6"/>
      <c r="H113" s="6"/>
      <c r="I113" s="6"/>
      <c r="J113" s="6">
        <v>2.5</v>
      </c>
      <c r="K113" s="6">
        <v>14</v>
      </c>
      <c r="L113" s="6"/>
      <c r="M113" s="6"/>
      <c r="N113" s="6"/>
      <c r="O113" s="6"/>
      <c r="P113" s="6"/>
      <c r="Q113" s="41"/>
      <c r="R113" s="6"/>
      <c r="S113" s="41"/>
      <c r="T113" s="44">
        <f t="shared" si="4"/>
        <v>16.5</v>
      </c>
      <c r="U113" s="6"/>
      <c r="V113" s="3"/>
      <c r="W113" s="3"/>
      <c r="X113" s="5"/>
      <c r="Y113" s="13" t="s">
        <v>68</v>
      </c>
      <c r="Z113" s="46"/>
      <c r="AA113" s="6"/>
      <c r="AB113" s="6">
        <v>17</v>
      </c>
      <c r="AC113" s="6"/>
      <c r="AD113" s="6"/>
      <c r="AE113" s="6"/>
      <c r="AF113" s="6"/>
      <c r="AG113" s="6">
        <v>7.5</v>
      </c>
      <c r="AH113" s="6">
        <v>12</v>
      </c>
      <c r="AI113" s="6"/>
      <c r="AJ113" s="6"/>
      <c r="AK113" s="6"/>
      <c r="AL113" s="6"/>
      <c r="AM113" s="6"/>
      <c r="AN113" s="6"/>
      <c r="AO113" s="6"/>
      <c r="AP113" s="6"/>
      <c r="AQ113" s="8"/>
      <c r="AR113" s="44">
        <f t="shared" si="5"/>
        <v>36.5</v>
      </c>
      <c r="AS113" s="6"/>
      <c r="AT113" s="3"/>
      <c r="AU113" s="25"/>
      <c r="AV113" s="14"/>
    </row>
    <row r="114" spans="1:48" ht="15">
      <c r="A114" s="13" t="s">
        <v>11</v>
      </c>
      <c r="B114" s="46">
        <v>120</v>
      </c>
      <c r="C114" s="6"/>
      <c r="D114" s="6"/>
      <c r="E114" s="6"/>
      <c r="F114" s="14">
        <v>70</v>
      </c>
      <c r="G114" s="6"/>
      <c r="H114" s="6"/>
      <c r="I114" s="6"/>
      <c r="J114" s="6"/>
      <c r="K114" s="6"/>
      <c r="L114" s="6"/>
      <c r="M114" s="6"/>
      <c r="N114" s="6">
        <v>50</v>
      </c>
      <c r="O114" s="6"/>
      <c r="P114" s="6"/>
      <c r="Q114" s="41"/>
      <c r="R114" s="6"/>
      <c r="S114" s="41"/>
      <c r="T114" s="44">
        <f t="shared" si="4"/>
        <v>120</v>
      </c>
      <c r="U114" s="6">
        <f>T114</f>
        <v>120</v>
      </c>
      <c r="V114" s="3"/>
      <c r="W114" s="3"/>
      <c r="X114" s="5"/>
      <c r="Y114" s="13" t="s">
        <v>11</v>
      </c>
      <c r="Z114" s="46">
        <v>120</v>
      </c>
      <c r="AA114" s="6"/>
      <c r="AB114" s="6"/>
      <c r="AC114" s="6">
        <v>70</v>
      </c>
      <c r="AD114" s="6"/>
      <c r="AE114" s="6"/>
      <c r="AF114" s="6"/>
      <c r="AG114" s="6"/>
      <c r="AH114" s="6"/>
      <c r="AI114" s="6">
        <v>40</v>
      </c>
      <c r="AJ114" s="6"/>
      <c r="AK114" s="6"/>
      <c r="AL114" s="6"/>
      <c r="AM114" s="6"/>
      <c r="AN114" s="6"/>
      <c r="AO114" s="6"/>
      <c r="AP114" s="6"/>
      <c r="AQ114" s="8"/>
      <c r="AR114" s="44">
        <f t="shared" si="5"/>
        <v>110</v>
      </c>
      <c r="AS114" s="6">
        <f>AR114</f>
        <v>110</v>
      </c>
      <c r="AT114" s="3"/>
      <c r="AU114" s="25"/>
      <c r="AV114" s="14"/>
    </row>
    <row r="115" spans="1:48" ht="15">
      <c r="A115" s="13" t="s">
        <v>10</v>
      </c>
      <c r="B115" s="46">
        <v>72</v>
      </c>
      <c r="C115" s="6"/>
      <c r="D115" s="6"/>
      <c r="E115" s="6"/>
      <c r="F115" s="14"/>
      <c r="G115" s="6"/>
      <c r="H115" s="6"/>
      <c r="I115" s="6"/>
      <c r="J115" s="6"/>
      <c r="K115" s="6"/>
      <c r="L115" s="6"/>
      <c r="M115" s="6">
        <v>70</v>
      </c>
      <c r="N115" s="6"/>
      <c r="O115" s="6"/>
      <c r="P115" s="6"/>
      <c r="Q115" s="41"/>
      <c r="R115" s="6"/>
      <c r="S115" s="41"/>
      <c r="T115" s="44">
        <f t="shared" si="4"/>
        <v>70</v>
      </c>
      <c r="U115" s="6">
        <f aca="true" t="shared" si="6" ref="U115:U120">T115</f>
        <v>70</v>
      </c>
      <c r="V115" s="3"/>
      <c r="W115" s="3"/>
      <c r="X115" s="5"/>
      <c r="Y115" s="13" t="s">
        <v>10</v>
      </c>
      <c r="Z115" s="46">
        <v>72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>
        <v>75</v>
      </c>
      <c r="AL115" s="6"/>
      <c r="AM115" s="6"/>
      <c r="AN115" s="6"/>
      <c r="AO115" s="6"/>
      <c r="AP115" s="6"/>
      <c r="AQ115" s="8"/>
      <c r="AR115" s="44">
        <f t="shared" si="5"/>
        <v>75</v>
      </c>
      <c r="AS115" s="6">
        <f aca="true" t="shared" si="7" ref="AS115:AS120">AR115</f>
        <v>75</v>
      </c>
      <c r="AT115" s="3"/>
      <c r="AU115" s="25"/>
      <c r="AV115" s="14"/>
    </row>
    <row r="116" spans="1:48" ht="15">
      <c r="A116" s="13" t="s">
        <v>69</v>
      </c>
      <c r="B116" s="46">
        <v>0.24</v>
      </c>
      <c r="C116" s="6"/>
      <c r="D116" s="6"/>
      <c r="E116" s="6">
        <v>0.36</v>
      </c>
      <c r="F116" s="1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41"/>
      <c r="R116" s="6"/>
      <c r="S116" s="41"/>
      <c r="T116" s="44">
        <f t="shared" si="4"/>
        <v>0.36</v>
      </c>
      <c r="U116" s="6">
        <f t="shared" si="6"/>
        <v>0.36</v>
      </c>
      <c r="V116" s="3"/>
      <c r="W116" s="3"/>
      <c r="X116" s="5"/>
      <c r="Y116" s="13" t="s">
        <v>69</v>
      </c>
      <c r="Z116" s="46">
        <v>0.24</v>
      </c>
      <c r="AA116" s="6"/>
      <c r="AB116" s="6"/>
      <c r="AC116" s="6"/>
      <c r="AD116" s="6"/>
      <c r="AE116" s="6"/>
      <c r="AF116" s="6">
        <v>0.36</v>
      </c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8"/>
      <c r="AR116" s="44">
        <f t="shared" si="5"/>
        <v>0.36</v>
      </c>
      <c r="AS116" s="6">
        <f t="shared" si="7"/>
        <v>0.36</v>
      </c>
      <c r="AT116" s="3"/>
      <c r="AU116" s="25"/>
      <c r="AV116" s="14"/>
    </row>
    <row r="117" spans="1:48" ht="15">
      <c r="A117" s="13" t="s">
        <v>70</v>
      </c>
      <c r="B117" s="46">
        <v>0.72</v>
      </c>
      <c r="C117" s="24"/>
      <c r="D117" s="24"/>
      <c r="E117" s="24"/>
      <c r="F117" s="48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41"/>
      <c r="R117" s="24"/>
      <c r="S117" s="41"/>
      <c r="T117" s="44">
        <f t="shared" si="4"/>
        <v>0</v>
      </c>
      <c r="U117" s="24">
        <f t="shared" si="6"/>
        <v>0</v>
      </c>
      <c r="V117" s="3"/>
      <c r="W117" s="4"/>
      <c r="X117" s="5"/>
      <c r="Y117" s="13" t="s">
        <v>70</v>
      </c>
      <c r="Z117" s="46">
        <v>0.72</v>
      </c>
      <c r="AA117" s="24"/>
      <c r="AB117" s="24"/>
      <c r="AC117" s="24"/>
      <c r="AD117" s="24"/>
      <c r="AE117" s="24"/>
      <c r="AF117" s="24"/>
      <c r="AG117" s="24"/>
      <c r="AH117" s="24"/>
      <c r="AI117" s="24"/>
      <c r="AJ117" s="6"/>
      <c r="AK117" s="24"/>
      <c r="AL117" s="24"/>
      <c r="AM117" s="24"/>
      <c r="AN117" s="24"/>
      <c r="AO117" s="6"/>
      <c r="AP117" s="6"/>
      <c r="AQ117" s="8"/>
      <c r="AR117" s="44">
        <f t="shared" si="5"/>
        <v>0</v>
      </c>
      <c r="AS117" s="24">
        <f t="shared" si="7"/>
        <v>0</v>
      </c>
      <c r="AT117" s="3"/>
      <c r="AU117" s="25"/>
      <c r="AV117" s="48">
        <v>6</v>
      </c>
    </row>
    <row r="118" spans="1:48" ht="15">
      <c r="A118" s="13" t="s">
        <v>71</v>
      </c>
      <c r="B118" s="49">
        <v>1.2</v>
      </c>
      <c r="C118" s="24"/>
      <c r="D118" s="24"/>
      <c r="E118" s="24"/>
      <c r="F118" s="48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41"/>
      <c r="R118" s="24"/>
      <c r="S118" s="41"/>
      <c r="T118" s="44">
        <f t="shared" si="4"/>
        <v>0</v>
      </c>
      <c r="U118" s="24">
        <f t="shared" si="6"/>
        <v>0</v>
      </c>
      <c r="V118" s="3"/>
      <c r="W118" s="4"/>
      <c r="X118" s="5"/>
      <c r="Y118" s="13" t="s">
        <v>71</v>
      </c>
      <c r="Z118" s="49">
        <v>1.2</v>
      </c>
      <c r="AA118" s="24"/>
      <c r="AB118" s="24"/>
      <c r="AC118" s="24"/>
      <c r="AD118" s="24"/>
      <c r="AE118" s="24"/>
      <c r="AF118" s="24"/>
      <c r="AG118" s="24"/>
      <c r="AH118" s="24"/>
      <c r="AI118" s="24"/>
      <c r="AJ118" s="6"/>
      <c r="AK118" s="24"/>
      <c r="AL118" s="24"/>
      <c r="AM118" s="24"/>
      <c r="AN118" s="24"/>
      <c r="AO118" s="6"/>
      <c r="AP118" s="6"/>
      <c r="AQ118" s="8"/>
      <c r="AR118" s="44">
        <f t="shared" si="5"/>
        <v>0</v>
      </c>
      <c r="AS118" s="24">
        <f t="shared" si="7"/>
        <v>0</v>
      </c>
      <c r="AT118" s="3"/>
      <c r="AU118" s="25"/>
      <c r="AV118" s="48"/>
    </row>
    <row r="119" spans="1:48" ht="15">
      <c r="A119" s="13" t="s">
        <v>72</v>
      </c>
      <c r="B119" s="50"/>
      <c r="C119" s="6"/>
      <c r="D119" s="6"/>
      <c r="E119" s="6"/>
      <c r="F119" s="1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41"/>
      <c r="R119" s="6"/>
      <c r="S119" s="41"/>
      <c r="T119" s="44">
        <f t="shared" si="4"/>
        <v>0</v>
      </c>
      <c r="U119" s="6">
        <f t="shared" si="6"/>
        <v>0</v>
      </c>
      <c r="V119" s="3"/>
      <c r="W119" s="3"/>
      <c r="X119" s="5"/>
      <c r="Y119" s="13" t="s">
        <v>72</v>
      </c>
      <c r="Z119" s="50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8"/>
      <c r="AR119" s="44">
        <f t="shared" si="5"/>
        <v>0</v>
      </c>
      <c r="AS119" s="6">
        <f t="shared" si="7"/>
        <v>0</v>
      </c>
      <c r="AT119" s="3"/>
      <c r="AU119" s="25"/>
      <c r="AV119" s="14"/>
    </row>
    <row r="120" spans="1:48" ht="15">
      <c r="A120" s="51" t="s">
        <v>73</v>
      </c>
      <c r="B120" s="46"/>
      <c r="C120" s="6"/>
      <c r="D120" s="6"/>
      <c r="E120" s="6"/>
      <c r="F120" s="14"/>
      <c r="G120" s="6"/>
      <c r="H120" s="6"/>
      <c r="I120" s="6">
        <v>1</v>
      </c>
      <c r="J120" s="6"/>
      <c r="K120" s="6"/>
      <c r="L120" s="6"/>
      <c r="M120" s="6"/>
      <c r="N120" s="6"/>
      <c r="O120" s="6"/>
      <c r="P120" s="6"/>
      <c r="Q120" s="41"/>
      <c r="R120" s="6"/>
      <c r="S120" s="41"/>
      <c r="T120" s="44">
        <f t="shared" si="4"/>
        <v>1</v>
      </c>
      <c r="U120" s="6">
        <f t="shared" si="6"/>
        <v>1</v>
      </c>
      <c r="V120" s="3"/>
      <c r="W120" s="3"/>
      <c r="X120" s="5"/>
      <c r="Y120" s="51" t="s">
        <v>73</v>
      </c>
      <c r="Z120" s="46"/>
      <c r="AA120" s="6"/>
      <c r="AB120" s="6">
        <v>2.3</v>
      </c>
      <c r="AC120" s="6"/>
      <c r="AD120" s="6"/>
      <c r="AE120" s="6"/>
      <c r="AF120" s="6"/>
      <c r="AG120" s="6">
        <v>4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8"/>
      <c r="AR120" s="44">
        <f t="shared" si="5"/>
        <v>6.3</v>
      </c>
      <c r="AS120" s="6">
        <f t="shared" si="7"/>
        <v>6.3</v>
      </c>
      <c r="AT120" s="3"/>
      <c r="AU120" s="25"/>
      <c r="AV120" s="14"/>
    </row>
    <row r="121" spans="1:48" ht="15">
      <c r="A121" s="52" t="s">
        <v>74</v>
      </c>
      <c r="B121" s="53"/>
      <c r="C121" s="8"/>
      <c r="D121" s="8"/>
      <c r="E121" s="54"/>
      <c r="F121" s="5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41"/>
      <c r="R121" s="8"/>
      <c r="S121" s="41"/>
      <c r="T121" s="44">
        <f t="shared" si="4"/>
        <v>0</v>
      </c>
      <c r="U121" s="8"/>
      <c r="W121" s="5"/>
      <c r="X121" s="5"/>
      <c r="Y121" s="52" t="s">
        <v>74</v>
      </c>
      <c r="Z121" s="53"/>
      <c r="AA121" s="8"/>
      <c r="AB121" s="8"/>
      <c r="AC121" s="8"/>
      <c r="AD121" s="8"/>
      <c r="AE121" s="8"/>
      <c r="AF121" s="54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44">
        <f t="shared" si="5"/>
        <v>0</v>
      </c>
      <c r="AS121" s="8"/>
      <c r="AU121" s="25"/>
      <c r="AV121" s="54"/>
    </row>
    <row r="122" spans="1:48" ht="15">
      <c r="A122" s="13"/>
      <c r="B122" s="11">
        <v>4.2</v>
      </c>
      <c r="C122" s="6"/>
      <c r="D122" s="6"/>
      <c r="E122" s="14"/>
      <c r="F122" s="1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9"/>
      <c r="R122" s="6"/>
      <c r="S122" s="9"/>
      <c r="T122" s="44"/>
      <c r="U122" s="6"/>
      <c r="W122" s="3"/>
      <c r="X122" s="5"/>
      <c r="Y122" s="13"/>
      <c r="Z122" s="11">
        <v>4.2</v>
      </c>
      <c r="AA122" s="6"/>
      <c r="AB122" s="14"/>
      <c r="AC122" s="14"/>
      <c r="AD122" s="6"/>
      <c r="AE122" s="9"/>
      <c r="AF122" s="6"/>
      <c r="AG122" s="6"/>
      <c r="AH122" s="6"/>
      <c r="AI122" s="35"/>
      <c r="AJ122" s="6"/>
      <c r="AK122" s="6"/>
      <c r="AL122" s="6"/>
      <c r="AM122" s="9"/>
      <c r="AN122" s="6"/>
      <c r="AO122" s="6"/>
      <c r="AP122" s="6"/>
      <c r="AQ122" s="9"/>
      <c r="AR122" s="44"/>
      <c r="AS122" s="6"/>
      <c r="AU122" s="25"/>
      <c r="AV122" s="14"/>
    </row>
    <row r="123" spans="1:48" ht="15">
      <c r="A123" s="51" t="s">
        <v>111</v>
      </c>
      <c r="B123" s="8">
        <v>3</v>
      </c>
      <c r="C123" s="6"/>
      <c r="D123" s="6"/>
      <c r="E123" s="14"/>
      <c r="F123" s="14"/>
      <c r="G123" s="6"/>
      <c r="H123" s="6"/>
      <c r="I123" s="8"/>
      <c r="J123" s="6"/>
      <c r="K123" s="6"/>
      <c r="L123" s="6"/>
      <c r="M123" s="6"/>
      <c r="N123" s="6"/>
      <c r="O123" s="6"/>
      <c r="P123" s="6"/>
      <c r="Q123" s="9"/>
      <c r="R123" s="6"/>
      <c r="S123" s="9"/>
      <c r="T123" s="44">
        <v>3</v>
      </c>
      <c r="U123" s="6"/>
      <c r="W123" s="3"/>
      <c r="X123" s="5"/>
      <c r="Y123" s="51" t="s">
        <v>111</v>
      </c>
      <c r="Z123" s="52">
        <v>3</v>
      </c>
      <c r="AA123" s="6"/>
      <c r="AB123" s="14"/>
      <c r="AC123" s="14"/>
      <c r="AD123" s="6"/>
      <c r="AE123" s="9"/>
      <c r="AF123" s="6"/>
      <c r="AG123" s="6"/>
      <c r="AH123" s="6"/>
      <c r="AI123" s="8"/>
      <c r="AJ123" s="6"/>
      <c r="AK123" s="6"/>
      <c r="AL123" s="6"/>
      <c r="AM123" s="9"/>
      <c r="AN123" s="6"/>
      <c r="AO123" s="6"/>
      <c r="AP123" s="6"/>
      <c r="AQ123" s="9"/>
      <c r="AR123" s="44">
        <v>3</v>
      </c>
      <c r="AS123" s="6"/>
      <c r="AU123" s="25"/>
      <c r="AV123" s="14"/>
    </row>
    <row r="124" spans="1:47" ht="15">
      <c r="A124" s="8" t="s">
        <v>112</v>
      </c>
      <c r="B124" s="8"/>
      <c r="C124" s="8"/>
      <c r="D124" s="8"/>
      <c r="E124" s="8"/>
      <c r="F124" s="54"/>
      <c r="G124" s="54"/>
      <c r="H124" s="8"/>
      <c r="I124" s="54"/>
      <c r="J124" s="8"/>
      <c r="K124" s="8"/>
      <c r="L124" s="8"/>
      <c r="M124" s="8"/>
      <c r="N124" s="8"/>
      <c r="O124" s="8"/>
      <c r="P124" s="8"/>
      <c r="Q124" s="8"/>
      <c r="R124" s="8"/>
      <c r="S124" s="9"/>
      <c r="T124" s="57"/>
      <c r="U124" s="8"/>
      <c r="W124" s="25"/>
      <c r="X124" s="5"/>
      <c r="Y124" s="52" t="s">
        <v>112</v>
      </c>
      <c r="Z124" s="52"/>
      <c r="AA124" s="8"/>
      <c r="AB124" s="8"/>
      <c r="AC124" s="54"/>
      <c r="AD124" s="54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9"/>
      <c r="AR124" s="57"/>
      <c r="AS124" s="8"/>
      <c r="AU124" s="25"/>
    </row>
    <row r="125" spans="3:47" ht="15">
      <c r="C125" s="30" t="s">
        <v>75</v>
      </c>
      <c r="D125" s="31"/>
      <c r="F125" s="30"/>
      <c r="G125" s="30" t="s">
        <v>0</v>
      </c>
      <c r="N125" s="5"/>
      <c r="P125" s="5"/>
      <c r="S125" s="33"/>
      <c r="U125" s="8"/>
      <c r="W125" s="25"/>
      <c r="X125" s="5"/>
      <c r="Y125" s="52"/>
      <c r="AA125" s="30" t="s">
        <v>75</v>
      </c>
      <c r="AC125" s="31"/>
      <c r="AD125" s="31"/>
      <c r="AG125" s="30" t="s">
        <v>0</v>
      </c>
      <c r="AO125" s="5"/>
      <c r="AQ125" s="58"/>
      <c r="AS125" s="8"/>
      <c r="AU125" s="25"/>
    </row>
    <row r="126" spans="1:47" ht="253.5" customHeight="1">
      <c r="A126" s="34">
        <v>3</v>
      </c>
      <c r="B126" s="35" t="s">
        <v>2</v>
      </c>
      <c r="C126" s="35" t="s">
        <v>89</v>
      </c>
      <c r="D126" s="35" t="s">
        <v>5</v>
      </c>
      <c r="E126" s="35" t="s">
        <v>126</v>
      </c>
      <c r="F126" s="41" t="s">
        <v>14</v>
      </c>
      <c r="G126" s="35" t="s">
        <v>19</v>
      </c>
      <c r="H126" s="35" t="s">
        <v>209</v>
      </c>
      <c r="I126" s="35" t="s">
        <v>114</v>
      </c>
      <c r="J126" s="35" t="s">
        <v>20</v>
      </c>
      <c r="K126" s="35" t="s">
        <v>80</v>
      </c>
      <c r="L126" s="35" t="s">
        <v>10</v>
      </c>
      <c r="M126" s="35" t="s">
        <v>12</v>
      </c>
      <c r="N126" s="36" t="s">
        <v>11</v>
      </c>
      <c r="O126" s="36" t="s">
        <v>15</v>
      </c>
      <c r="P126" s="35"/>
      <c r="Q126" s="35"/>
      <c r="R126" s="41"/>
      <c r="S126" s="36"/>
      <c r="T126" s="37" t="s">
        <v>16</v>
      </c>
      <c r="U126" s="36" t="s">
        <v>17</v>
      </c>
      <c r="V126" s="38"/>
      <c r="W126" s="26"/>
      <c r="X126" s="5"/>
      <c r="Y126" s="34">
        <v>13</v>
      </c>
      <c r="Z126" s="39" t="s">
        <v>2</v>
      </c>
      <c r="AA126" s="59" t="s">
        <v>119</v>
      </c>
      <c r="AB126" s="35" t="s">
        <v>4</v>
      </c>
      <c r="AC126" s="35" t="s">
        <v>5</v>
      </c>
      <c r="AD126" s="35" t="s">
        <v>6</v>
      </c>
      <c r="AE126" s="35" t="s">
        <v>15</v>
      </c>
      <c r="AF126" s="35" t="s">
        <v>66</v>
      </c>
      <c r="AG126" s="35" t="s">
        <v>137</v>
      </c>
      <c r="AH126" s="59" t="s">
        <v>194</v>
      </c>
      <c r="AI126" s="35" t="s">
        <v>116</v>
      </c>
      <c r="AJ126" s="35" t="s">
        <v>80</v>
      </c>
      <c r="AK126" s="35" t="s">
        <v>10</v>
      </c>
      <c r="AL126" s="36" t="s">
        <v>12</v>
      </c>
      <c r="AM126" s="35" t="s">
        <v>11</v>
      </c>
      <c r="AN126" s="36"/>
      <c r="AO126" s="36" t="s">
        <v>14</v>
      </c>
      <c r="AP126" s="41"/>
      <c r="AQ126" s="41"/>
      <c r="AR126" s="37" t="s">
        <v>16</v>
      </c>
      <c r="AS126" s="36" t="s">
        <v>17</v>
      </c>
      <c r="AT126" s="38"/>
      <c r="AU126" s="26"/>
    </row>
    <row r="127" spans="1:47" ht="15">
      <c r="A127" s="42" t="s">
        <v>21</v>
      </c>
      <c r="B127" s="6"/>
      <c r="C127" s="6" t="s">
        <v>211</v>
      </c>
      <c r="D127" s="6">
        <v>200</v>
      </c>
      <c r="E127" s="6" t="s">
        <v>157</v>
      </c>
      <c r="F127" s="9">
        <v>100</v>
      </c>
      <c r="G127" s="6">
        <v>100</v>
      </c>
      <c r="H127" s="6" t="s">
        <v>153</v>
      </c>
      <c r="I127" s="6">
        <v>100</v>
      </c>
      <c r="J127" s="6">
        <v>180</v>
      </c>
      <c r="K127" s="6">
        <v>200</v>
      </c>
      <c r="L127" s="6">
        <v>70</v>
      </c>
      <c r="M127" s="6" t="s">
        <v>22</v>
      </c>
      <c r="N127" s="6">
        <v>50</v>
      </c>
      <c r="O127" s="6" t="s">
        <v>120</v>
      </c>
      <c r="P127" s="8"/>
      <c r="Q127" s="8"/>
      <c r="R127" s="9"/>
      <c r="S127" s="6"/>
      <c r="T127" s="44"/>
      <c r="U127" s="6"/>
      <c r="V127" s="3"/>
      <c r="W127" s="25"/>
      <c r="X127" s="5"/>
      <c r="Y127" s="42" t="s">
        <v>21</v>
      </c>
      <c r="Z127" s="13"/>
      <c r="AA127" s="6">
        <v>80</v>
      </c>
      <c r="AB127" s="6" t="s">
        <v>22</v>
      </c>
      <c r="AC127" s="6">
        <v>200</v>
      </c>
      <c r="AD127" s="6" t="s">
        <v>157</v>
      </c>
      <c r="AE127" s="6" t="s">
        <v>120</v>
      </c>
      <c r="AF127" s="6">
        <v>100</v>
      </c>
      <c r="AG127" s="6">
        <v>250</v>
      </c>
      <c r="AH127" s="60" t="s">
        <v>93</v>
      </c>
      <c r="AI127" s="6">
        <v>190</v>
      </c>
      <c r="AJ127" s="6">
        <v>200</v>
      </c>
      <c r="AK127" s="6">
        <v>70</v>
      </c>
      <c r="AL127" s="6" t="s">
        <v>22</v>
      </c>
      <c r="AM127" s="6">
        <v>50</v>
      </c>
      <c r="AN127" s="6"/>
      <c r="AO127" s="8">
        <v>100</v>
      </c>
      <c r="AP127" s="61"/>
      <c r="AQ127" s="61"/>
      <c r="AR127" s="44"/>
      <c r="AS127" s="6"/>
      <c r="AT127" s="3"/>
      <c r="AU127" s="25"/>
    </row>
    <row r="128" spans="1:47" ht="15">
      <c r="A128" s="13" t="s">
        <v>23</v>
      </c>
      <c r="B128" s="46">
        <v>51</v>
      </c>
      <c r="C128" s="6"/>
      <c r="D128" s="6"/>
      <c r="E128" s="6"/>
      <c r="F128" s="41"/>
      <c r="G128" s="6"/>
      <c r="H128" s="6"/>
      <c r="I128" s="6"/>
      <c r="J128" s="6"/>
      <c r="K128" s="6"/>
      <c r="L128" s="6"/>
      <c r="M128" s="6"/>
      <c r="N128" s="6"/>
      <c r="O128" s="6"/>
      <c r="P128" s="8"/>
      <c r="Q128" s="8"/>
      <c r="R128" s="41"/>
      <c r="S128" s="6"/>
      <c r="T128" s="44">
        <f>C128+D128+E128+F128+G128+H128+I128+J128+K128+L128+M128+N128+O128+P128+Q128+R128+S128</f>
        <v>0</v>
      </c>
      <c r="U128" s="6">
        <f>T128+T129+T130</f>
        <v>0</v>
      </c>
      <c r="V128" s="3"/>
      <c r="W128" s="25"/>
      <c r="X128" s="5"/>
      <c r="Y128" s="13" t="s">
        <v>23</v>
      </c>
      <c r="Z128" s="46">
        <v>51</v>
      </c>
      <c r="AA128" s="60"/>
      <c r="AB128" s="6"/>
      <c r="AC128" s="6"/>
      <c r="AD128" s="6"/>
      <c r="AE128" s="6"/>
      <c r="AF128" s="6"/>
      <c r="AG128" s="6"/>
      <c r="AH128" s="60">
        <v>54.1</v>
      </c>
      <c r="AI128" s="6"/>
      <c r="AJ128" s="6"/>
      <c r="AK128" s="6"/>
      <c r="AL128" s="6"/>
      <c r="AM128" s="6"/>
      <c r="AN128" s="6"/>
      <c r="AO128" s="8"/>
      <c r="AP128" s="9"/>
      <c r="AQ128" s="9"/>
      <c r="AR128" s="44">
        <f>AA128+AB128+AC128+AD128+AE128+AF128+AG128+AH128+AI128+AJ128+AK128+AL128+AM128+AN128+AO128+AP128+AQ128</f>
        <v>54.1</v>
      </c>
      <c r="AS128" s="6">
        <f>AR128+AR129+AR130</f>
        <v>54.1</v>
      </c>
      <c r="AT128" s="3"/>
      <c r="AU128" s="25"/>
    </row>
    <row r="129" spans="1:47" ht="15">
      <c r="A129" s="13" t="s">
        <v>24</v>
      </c>
      <c r="B129" s="46"/>
      <c r="C129" s="6"/>
      <c r="D129" s="6"/>
      <c r="E129" s="6"/>
      <c r="F129" s="41"/>
      <c r="G129" s="6"/>
      <c r="H129" s="6"/>
      <c r="I129" s="6"/>
      <c r="J129" s="6"/>
      <c r="K129" s="6"/>
      <c r="L129" s="6"/>
      <c r="M129" s="6"/>
      <c r="N129" s="56"/>
      <c r="O129" s="56"/>
      <c r="P129" s="8"/>
      <c r="Q129" s="8"/>
      <c r="R129" s="41"/>
      <c r="S129" s="56"/>
      <c r="T129" s="44">
        <f aca="true" t="shared" si="8" ref="T129:T184">C129+D129+E129+F129+G129+H129+I129+J129+K129+L129+M129+N129+O129+P129+Q129+R129+S129</f>
        <v>0</v>
      </c>
      <c r="U129" s="6"/>
      <c r="V129" s="47"/>
      <c r="W129" s="25"/>
      <c r="X129" s="5"/>
      <c r="Y129" s="13" t="s">
        <v>24</v>
      </c>
      <c r="Z129" s="46"/>
      <c r="AA129" s="60"/>
      <c r="AB129" s="6"/>
      <c r="AC129" s="6"/>
      <c r="AD129" s="6"/>
      <c r="AE129" s="6"/>
      <c r="AF129" s="6"/>
      <c r="AG129" s="6"/>
      <c r="AH129" s="60"/>
      <c r="AI129" s="6"/>
      <c r="AJ129" s="6"/>
      <c r="AK129" s="6"/>
      <c r="AL129" s="6"/>
      <c r="AM129" s="6"/>
      <c r="AN129" s="56"/>
      <c r="AO129" s="8"/>
      <c r="AP129" s="9"/>
      <c r="AQ129" s="9"/>
      <c r="AR129" s="44">
        <f aca="true" t="shared" si="9" ref="AR129:AR184">AA129+AB129+AC129+AD129+AE129+AF129+AG129+AH129+AI129+AJ129+AK129+AL129+AM129+AN129+AO129+AP129+AQ129</f>
        <v>0</v>
      </c>
      <c r="AS129" s="6"/>
      <c r="AT129" s="47"/>
      <c r="AU129" s="25"/>
    </row>
    <row r="130" spans="1:47" ht="15">
      <c r="A130" s="13" t="s">
        <v>25</v>
      </c>
      <c r="B130" s="46"/>
      <c r="C130" s="6"/>
      <c r="D130" s="6"/>
      <c r="E130" s="6"/>
      <c r="F130" s="41"/>
      <c r="G130" s="6"/>
      <c r="H130" s="6"/>
      <c r="I130" s="6"/>
      <c r="J130" s="6"/>
      <c r="K130" s="6"/>
      <c r="L130" s="6"/>
      <c r="M130" s="6"/>
      <c r="N130" s="56"/>
      <c r="O130" s="56"/>
      <c r="P130" s="8"/>
      <c r="Q130" s="8"/>
      <c r="R130" s="41"/>
      <c r="S130" s="56"/>
      <c r="T130" s="44">
        <f t="shared" si="8"/>
        <v>0</v>
      </c>
      <c r="U130" s="6"/>
      <c r="V130" s="47"/>
      <c r="W130" s="25"/>
      <c r="X130" s="5"/>
      <c r="Y130" s="13" t="s">
        <v>25</v>
      </c>
      <c r="Z130" s="46"/>
      <c r="AA130" s="60"/>
      <c r="AB130" s="6"/>
      <c r="AC130" s="6"/>
      <c r="AD130" s="6"/>
      <c r="AE130" s="6"/>
      <c r="AF130" s="6"/>
      <c r="AG130" s="6"/>
      <c r="AH130" s="60"/>
      <c r="AI130" s="6"/>
      <c r="AJ130" s="6"/>
      <c r="AK130" s="6"/>
      <c r="AL130" s="6"/>
      <c r="AM130" s="6"/>
      <c r="AN130" s="56"/>
      <c r="AO130" s="8"/>
      <c r="AP130" s="9"/>
      <c r="AQ130" s="9"/>
      <c r="AR130" s="44">
        <f t="shared" si="9"/>
        <v>0</v>
      </c>
      <c r="AS130" s="6"/>
      <c r="AT130" s="47"/>
      <c r="AU130" s="25"/>
    </row>
    <row r="131" spans="1:47" ht="15">
      <c r="A131" s="13" t="s">
        <v>26</v>
      </c>
      <c r="B131" s="46">
        <v>51.6</v>
      </c>
      <c r="C131" s="6"/>
      <c r="D131" s="6"/>
      <c r="E131" s="6"/>
      <c r="F131" s="41"/>
      <c r="G131" s="6"/>
      <c r="H131" s="6"/>
      <c r="I131" s="6"/>
      <c r="J131" s="6"/>
      <c r="K131" s="6"/>
      <c r="L131" s="6"/>
      <c r="M131" s="6"/>
      <c r="N131" s="6"/>
      <c r="O131" s="6"/>
      <c r="P131" s="8"/>
      <c r="Q131" s="8"/>
      <c r="R131" s="41"/>
      <c r="S131" s="6"/>
      <c r="T131" s="44">
        <f t="shared" si="8"/>
        <v>0</v>
      </c>
      <c r="U131" s="6">
        <f>T131</f>
        <v>0</v>
      </c>
      <c r="V131" s="3"/>
      <c r="W131" s="25"/>
      <c r="X131" s="5"/>
      <c r="Y131" s="13" t="s">
        <v>26</v>
      </c>
      <c r="Z131" s="46">
        <v>51.6</v>
      </c>
      <c r="AA131" s="60"/>
      <c r="AB131" s="6"/>
      <c r="AC131" s="6"/>
      <c r="AD131" s="6"/>
      <c r="AE131" s="6"/>
      <c r="AF131" s="6"/>
      <c r="AG131" s="6"/>
      <c r="AH131" s="60"/>
      <c r="AI131" s="6"/>
      <c r="AJ131" s="6"/>
      <c r="AK131" s="6"/>
      <c r="AL131" s="6"/>
      <c r="AM131" s="6"/>
      <c r="AN131" s="6"/>
      <c r="AO131" s="8"/>
      <c r="AP131" s="9"/>
      <c r="AQ131" s="9"/>
      <c r="AR131" s="44">
        <f t="shared" si="9"/>
        <v>0</v>
      </c>
      <c r="AS131" s="6">
        <f>AR131</f>
        <v>0</v>
      </c>
      <c r="AT131" s="3"/>
      <c r="AU131" s="25"/>
    </row>
    <row r="132" spans="1:47" ht="15">
      <c r="A132" s="13" t="s">
        <v>27</v>
      </c>
      <c r="B132" s="46">
        <v>12</v>
      </c>
      <c r="C132" s="6"/>
      <c r="D132" s="6"/>
      <c r="E132" s="6"/>
      <c r="F132" s="41"/>
      <c r="G132" s="6"/>
      <c r="H132" s="6"/>
      <c r="I132" s="6"/>
      <c r="J132" s="6"/>
      <c r="K132" s="6"/>
      <c r="L132" s="6"/>
      <c r="M132" s="6"/>
      <c r="N132" s="56"/>
      <c r="O132" s="56"/>
      <c r="P132" s="8"/>
      <c r="Q132" s="8"/>
      <c r="R132" s="41"/>
      <c r="S132" s="56"/>
      <c r="T132" s="44">
        <f t="shared" si="8"/>
        <v>0</v>
      </c>
      <c r="U132" s="6">
        <f>T132</f>
        <v>0</v>
      </c>
      <c r="V132" s="47"/>
      <c r="W132" s="25"/>
      <c r="X132" s="5"/>
      <c r="Y132" s="13" t="s">
        <v>27</v>
      </c>
      <c r="Z132" s="46">
        <v>12</v>
      </c>
      <c r="AA132" s="60">
        <v>80</v>
      </c>
      <c r="AB132" s="6"/>
      <c r="AC132" s="6"/>
      <c r="AD132" s="6"/>
      <c r="AE132" s="6"/>
      <c r="AF132" s="6"/>
      <c r="AG132" s="6"/>
      <c r="AH132" s="60"/>
      <c r="AI132" s="6"/>
      <c r="AJ132" s="6"/>
      <c r="AK132" s="6"/>
      <c r="AL132" s="6"/>
      <c r="AM132" s="6"/>
      <c r="AN132" s="56"/>
      <c r="AO132" s="8"/>
      <c r="AP132" s="9"/>
      <c r="AQ132" s="9"/>
      <c r="AR132" s="44">
        <f t="shared" si="9"/>
        <v>80</v>
      </c>
      <c r="AS132" s="6">
        <f>AR132</f>
        <v>80</v>
      </c>
      <c r="AT132" s="47"/>
      <c r="AU132" s="25"/>
    </row>
    <row r="133" spans="1:47" ht="15">
      <c r="A133" s="13" t="s">
        <v>28</v>
      </c>
      <c r="B133" s="46">
        <v>48</v>
      </c>
      <c r="C133" s="6"/>
      <c r="D133" s="6"/>
      <c r="E133" s="6"/>
      <c r="F133" s="41"/>
      <c r="G133" s="6"/>
      <c r="H133" s="6"/>
      <c r="I133" s="6">
        <v>148</v>
      </c>
      <c r="J133" s="6"/>
      <c r="K133" s="6"/>
      <c r="L133" s="6"/>
      <c r="M133" s="6"/>
      <c r="N133" s="6"/>
      <c r="O133" s="6"/>
      <c r="P133" s="8"/>
      <c r="Q133" s="8"/>
      <c r="R133" s="41"/>
      <c r="S133" s="6"/>
      <c r="T133" s="44">
        <f t="shared" si="8"/>
        <v>148</v>
      </c>
      <c r="U133" s="6">
        <f>T133+T134</f>
        <v>148</v>
      </c>
      <c r="V133" s="3"/>
      <c r="W133" s="25"/>
      <c r="X133" s="5"/>
      <c r="Y133" s="13" t="s">
        <v>28</v>
      </c>
      <c r="Z133" s="46">
        <v>48</v>
      </c>
      <c r="AA133" s="60"/>
      <c r="AB133" s="6"/>
      <c r="AC133" s="6"/>
      <c r="AD133" s="6"/>
      <c r="AE133" s="6"/>
      <c r="AF133" s="6"/>
      <c r="AG133" s="6"/>
      <c r="AH133" s="60"/>
      <c r="AI133" s="6"/>
      <c r="AJ133" s="6"/>
      <c r="AK133" s="6"/>
      <c r="AL133" s="6"/>
      <c r="AM133" s="6"/>
      <c r="AN133" s="6"/>
      <c r="AO133" s="8"/>
      <c r="AP133" s="9"/>
      <c r="AQ133" s="9"/>
      <c r="AR133" s="44">
        <f t="shared" si="9"/>
        <v>0</v>
      </c>
      <c r="AS133" s="6">
        <f>AR133+AR134</f>
        <v>0</v>
      </c>
      <c r="AT133" s="3"/>
      <c r="AU133" s="25"/>
    </row>
    <row r="134" spans="1:47" ht="15">
      <c r="A134" s="13" t="s">
        <v>29</v>
      </c>
      <c r="B134" s="46"/>
      <c r="C134" s="6"/>
      <c r="D134" s="6"/>
      <c r="E134" s="6"/>
      <c r="F134" s="41"/>
      <c r="G134" s="6"/>
      <c r="H134" s="6"/>
      <c r="I134" s="6"/>
      <c r="J134" s="6"/>
      <c r="K134" s="6"/>
      <c r="L134" s="6"/>
      <c r="M134" s="6"/>
      <c r="N134" s="6"/>
      <c r="O134" s="6"/>
      <c r="P134" s="8"/>
      <c r="Q134" s="8"/>
      <c r="R134" s="41"/>
      <c r="S134" s="6"/>
      <c r="T134" s="44">
        <f t="shared" si="8"/>
        <v>0</v>
      </c>
      <c r="U134" s="6"/>
      <c r="V134" s="3"/>
      <c r="W134" s="25"/>
      <c r="X134" s="5"/>
      <c r="Y134" s="13" t="s">
        <v>29</v>
      </c>
      <c r="Z134" s="46"/>
      <c r="AA134" s="60"/>
      <c r="AB134" s="6"/>
      <c r="AC134" s="6"/>
      <c r="AD134" s="6"/>
      <c r="AE134" s="6"/>
      <c r="AF134" s="6"/>
      <c r="AG134" s="6"/>
      <c r="AH134" s="60"/>
      <c r="AI134" s="6"/>
      <c r="AJ134" s="6"/>
      <c r="AK134" s="6"/>
      <c r="AL134" s="6"/>
      <c r="AM134" s="6"/>
      <c r="AN134" s="6"/>
      <c r="AO134" s="8"/>
      <c r="AP134" s="9"/>
      <c r="AQ134" s="9"/>
      <c r="AR134" s="44">
        <f t="shared" si="9"/>
        <v>0</v>
      </c>
      <c r="AS134" s="6"/>
      <c r="AT134" s="3"/>
      <c r="AU134" s="25"/>
    </row>
    <row r="135" spans="1:47" ht="15">
      <c r="A135" s="13" t="s">
        <v>30</v>
      </c>
      <c r="B135" s="46">
        <v>21</v>
      </c>
      <c r="C135" s="6"/>
      <c r="D135" s="6"/>
      <c r="E135" s="6">
        <v>10</v>
      </c>
      <c r="F135" s="41"/>
      <c r="G135" s="6"/>
      <c r="H135" s="6">
        <v>4</v>
      </c>
      <c r="I135" s="6"/>
      <c r="J135" s="6">
        <v>6.3</v>
      </c>
      <c r="K135" s="6"/>
      <c r="L135" s="6"/>
      <c r="M135" s="6"/>
      <c r="N135" s="6"/>
      <c r="O135" s="6"/>
      <c r="P135" s="8"/>
      <c r="Q135" s="8"/>
      <c r="R135" s="41"/>
      <c r="S135" s="6"/>
      <c r="T135" s="44">
        <f t="shared" si="8"/>
        <v>20.3</v>
      </c>
      <c r="U135" s="6">
        <f>T135</f>
        <v>20.3</v>
      </c>
      <c r="V135" s="3"/>
      <c r="W135" s="25"/>
      <c r="X135" s="5"/>
      <c r="Y135" s="13" t="s">
        <v>30</v>
      </c>
      <c r="Z135" s="46">
        <v>21</v>
      </c>
      <c r="AA135" s="60"/>
      <c r="AB135" s="6"/>
      <c r="AC135" s="6"/>
      <c r="AD135" s="6">
        <v>10</v>
      </c>
      <c r="AE135" s="6"/>
      <c r="AF135" s="6"/>
      <c r="AG135" s="6"/>
      <c r="AH135" s="60">
        <v>4</v>
      </c>
      <c r="AI135" s="6">
        <v>6.7</v>
      </c>
      <c r="AJ135" s="6"/>
      <c r="AK135" s="6"/>
      <c r="AL135" s="6"/>
      <c r="AM135" s="6"/>
      <c r="AN135" s="6"/>
      <c r="AO135" s="8"/>
      <c r="AP135" s="9"/>
      <c r="AQ135" s="9"/>
      <c r="AR135" s="44">
        <f t="shared" si="9"/>
        <v>20.7</v>
      </c>
      <c r="AS135" s="6">
        <f>AR135</f>
        <v>20.7</v>
      </c>
      <c r="AT135" s="3"/>
      <c r="AU135" s="25"/>
    </row>
    <row r="136" spans="1:47" ht="15">
      <c r="A136" s="13" t="s">
        <v>31</v>
      </c>
      <c r="B136" s="46">
        <v>10.8</v>
      </c>
      <c r="C136" s="6"/>
      <c r="D136" s="6"/>
      <c r="E136" s="6"/>
      <c r="F136" s="41"/>
      <c r="G136" s="6"/>
      <c r="H136" s="6"/>
      <c r="I136" s="6">
        <v>13.3</v>
      </c>
      <c r="J136" s="6"/>
      <c r="K136" s="6"/>
      <c r="L136" s="6"/>
      <c r="M136" s="6"/>
      <c r="N136" s="6"/>
      <c r="O136" s="6"/>
      <c r="P136" s="8"/>
      <c r="Q136" s="8"/>
      <c r="R136" s="41"/>
      <c r="S136" s="6"/>
      <c r="T136" s="44">
        <f t="shared" si="8"/>
        <v>13.3</v>
      </c>
      <c r="U136" s="6">
        <f>T136</f>
        <v>13.3</v>
      </c>
      <c r="V136" s="3"/>
      <c r="W136" s="25"/>
      <c r="X136" s="5"/>
      <c r="Y136" s="13" t="s">
        <v>31</v>
      </c>
      <c r="Z136" s="46">
        <v>10.8</v>
      </c>
      <c r="AA136" s="60"/>
      <c r="AB136" s="6"/>
      <c r="AC136" s="6"/>
      <c r="AD136" s="6"/>
      <c r="AE136" s="6"/>
      <c r="AF136" s="6"/>
      <c r="AG136" s="6">
        <v>5</v>
      </c>
      <c r="AH136" s="60">
        <v>5</v>
      </c>
      <c r="AI136" s="6"/>
      <c r="AJ136" s="6"/>
      <c r="AK136" s="6"/>
      <c r="AL136" s="6"/>
      <c r="AM136" s="6"/>
      <c r="AN136" s="6"/>
      <c r="AO136" s="8"/>
      <c r="AP136" s="9"/>
      <c r="AQ136" s="9"/>
      <c r="AR136" s="44">
        <f t="shared" si="9"/>
        <v>10</v>
      </c>
      <c r="AS136" s="6">
        <f>AR136</f>
        <v>10</v>
      </c>
      <c r="AT136" s="3"/>
      <c r="AU136" s="25"/>
    </row>
    <row r="137" spans="1:47" ht="15">
      <c r="A137" s="13" t="s">
        <v>32</v>
      </c>
      <c r="B137" s="46">
        <v>180</v>
      </c>
      <c r="C137" s="6"/>
      <c r="D137" s="6"/>
      <c r="E137" s="6"/>
      <c r="F137" s="41"/>
      <c r="G137" s="6"/>
      <c r="H137" s="6"/>
      <c r="I137" s="6"/>
      <c r="J137" s="6">
        <v>28.4</v>
      </c>
      <c r="K137" s="6"/>
      <c r="L137" s="6"/>
      <c r="M137" s="6"/>
      <c r="N137" s="6"/>
      <c r="O137" s="6"/>
      <c r="P137" s="8"/>
      <c r="Q137" s="8"/>
      <c r="R137" s="41"/>
      <c r="S137" s="6"/>
      <c r="T137" s="44">
        <f t="shared" si="8"/>
        <v>28.4</v>
      </c>
      <c r="U137" s="6">
        <f>T137+T138</f>
        <v>93.4</v>
      </c>
      <c r="V137" s="3"/>
      <c r="W137" s="25"/>
      <c r="X137" s="5"/>
      <c r="Y137" s="13" t="s">
        <v>143</v>
      </c>
      <c r="Z137" s="46">
        <v>180</v>
      </c>
      <c r="AA137" s="60"/>
      <c r="AB137" s="6"/>
      <c r="AC137" s="6"/>
      <c r="AD137" s="6"/>
      <c r="AE137" s="6"/>
      <c r="AF137" s="6"/>
      <c r="AG137" s="6"/>
      <c r="AH137" s="60">
        <v>15</v>
      </c>
      <c r="AI137" s="6"/>
      <c r="AJ137" s="6"/>
      <c r="AK137" s="6"/>
      <c r="AL137" s="6"/>
      <c r="AM137" s="6"/>
      <c r="AN137" s="6"/>
      <c r="AO137" s="8"/>
      <c r="AP137" s="9"/>
      <c r="AQ137" s="9"/>
      <c r="AR137" s="44">
        <f t="shared" si="9"/>
        <v>15</v>
      </c>
      <c r="AS137" s="6">
        <f>AR137+AR138</f>
        <v>80</v>
      </c>
      <c r="AT137" s="3"/>
      <c r="AU137" s="25"/>
    </row>
    <row r="138" spans="1:47" ht="15">
      <c r="A138" s="13" t="s">
        <v>12</v>
      </c>
      <c r="B138" s="46"/>
      <c r="C138" s="6"/>
      <c r="D138" s="6"/>
      <c r="E138" s="6"/>
      <c r="F138" s="41"/>
      <c r="G138" s="6"/>
      <c r="H138" s="6"/>
      <c r="I138" s="6"/>
      <c r="J138" s="6"/>
      <c r="K138" s="6"/>
      <c r="L138" s="6"/>
      <c r="M138" s="6">
        <v>65</v>
      </c>
      <c r="N138" s="6"/>
      <c r="O138" s="6"/>
      <c r="P138" s="8"/>
      <c r="Q138" s="8"/>
      <c r="R138" s="41"/>
      <c r="S138" s="6"/>
      <c r="T138" s="44">
        <f t="shared" si="8"/>
        <v>65</v>
      </c>
      <c r="U138" s="6"/>
      <c r="V138" s="3"/>
      <c r="W138" s="25"/>
      <c r="X138" s="5"/>
      <c r="Y138" s="13" t="s">
        <v>12</v>
      </c>
      <c r="Z138" s="46"/>
      <c r="AA138" s="60"/>
      <c r="AB138" s="6"/>
      <c r="AC138" s="6"/>
      <c r="AD138" s="6"/>
      <c r="AE138" s="6"/>
      <c r="AF138" s="6"/>
      <c r="AG138" s="6"/>
      <c r="AH138" s="60"/>
      <c r="AI138" s="6"/>
      <c r="AJ138" s="6"/>
      <c r="AK138" s="6"/>
      <c r="AL138" s="6">
        <v>65</v>
      </c>
      <c r="AM138" s="6"/>
      <c r="AN138" s="6"/>
      <c r="AO138" s="8"/>
      <c r="AP138" s="9"/>
      <c r="AQ138" s="9"/>
      <c r="AR138" s="44">
        <f t="shared" si="9"/>
        <v>65</v>
      </c>
      <c r="AS138" s="6"/>
      <c r="AT138" s="3"/>
      <c r="AU138" s="25"/>
    </row>
    <row r="139" spans="1:47" ht="15">
      <c r="A139" s="13" t="s">
        <v>33</v>
      </c>
      <c r="B139" s="46">
        <v>108</v>
      </c>
      <c r="C139" s="6"/>
      <c r="D139" s="6"/>
      <c r="E139" s="6"/>
      <c r="F139" s="41"/>
      <c r="G139" s="6"/>
      <c r="H139" s="6"/>
      <c r="I139" s="6"/>
      <c r="J139" s="6"/>
      <c r="K139" s="6"/>
      <c r="L139" s="6"/>
      <c r="M139" s="6"/>
      <c r="N139" s="6"/>
      <c r="O139" s="6"/>
      <c r="P139" s="8"/>
      <c r="Q139" s="8"/>
      <c r="R139" s="41"/>
      <c r="S139" s="6"/>
      <c r="T139" s="44">
        <f t="shared" si="8"/>
        <v>0</v>
      </c>
      <c r="U139" s="6">
        <f>T139+T140</f>
        <v>100</v>
      </c>
      <c r="V139" s="3"/>
      <c r="W139" s="25"/>
      <c r="X139" s="5"/>
      <c r="Y139" s="13" t="s">
        <v>33</v>
      </c>
      <c r="Z139" s="46">
        <v>108</v>
      </c>
      <c r="AA139" s="60"/>
      <c r="AB139" s="6"/>
      <c r="AC139" s="6"/>
      <c r="AD139" s="6"/>
      <c r="AE139" s="6"/>
      <c r="AF139" s="6"/>
      <c r="AG139" s="6"/>
      <c r="AH139" s="60"/>
      <c r="AI139" s="6"/>
      <c r="AJ139" s="6"/>
      <c r="AK139" s="6"/>
      <c r="AL139" s="6"/>
      <c r="AM139" s="6"/>
      <c r="AN139" s="6"/>
      <c r="AO139" s="8"/>
      <c r="AP139" s="9"/>
      <c r="AQ139" s="9"/>
      <c r="AR139" s="44">
        <f t="shared" si="9"/>
        <v>0</v>
      </c>
      <c r="AS139" s="6">
        <f>AR139+AR140</f>
        <v>100</v>
      </c>
      <c r="AT139" s="3"/>
      <c r="AU139" s="25"/>
    </row>
    <row r="140" spans="1:47" ht="15">
      <c r="A140" s="13" t="s">
        <v>15</v>
      </c>
      <c r="B140" s="46"/>
      <c r="C140" s="6"/>
      <c r="D140" s="6"/>
      <c r="E140" s="6"/>
      <c r="F140" s="41"/>
      <c r="G140" s="6"/>
      <c r="H140" s="6"/>
      <c r="I140" s="6"/>
      <c r="J140" s="6"/>
      <c r="K140" s="6"/>
      <c r="L140" s="6"/>
      <c r="M140" s="6"/>
      <c r="N140" s="56"/>
      <c r="O140" s="56">
        <v>100</v>
      </c>
      <c r="P140" s="8"/>
      <c r="Q140" s="8"/>
      <c r="R140" s="41"/>
      <c r="S140" s="56"/>
      <c r="T140" s="44">
        <f t="shared" si="8"/>
        <v>100</v>
      </c>
      <c r="U140" s="6"/>
      <c r="V140" s="47"/>
      <c r="W140" s="25"/>
      <c r="X140" s="5"/>
      <c r="Y140" s="13" t="s">
        <v>15</v>
      </c>
      <c r="Z140" s="46"/>
      <c r="AA140" s="60"/>
      <c r="AB140" s="6"/>
      <c r="AC140" s="6"/>
      <c r="AD140" s="6"/>
      <c r="AE140" s="6">
        <v>100</v>
      </c>
      <c r="AF140" s="6"/>
      <c r="AG140" s="6"/>
      <c r="AH140" s="60"/>
      <c r="AI140" s="6"/>
      <c r="AJ140" s="6"/>
      <c r="AK140" s="6"/>
      <c r="AL140" s="6"/>
      <c r="AM140" s="6"/>
      <c r="AN140" s="56"/>
      <c r="AO140" s="8"/>
      <c r="AP140" s="9"/>
      <c r="AQ140" s="9"/>
      <c r="AR140" s="44">
        <f t="shared" si="9"/>
        <v>100</v>
      </c>
      <c r="AS140" s="6"/>
      <c r="AT140" s="47"/>
      <c r="AU140" s="25"/>
    </row>
    <row r="141" spans="1:47" ht="15">
      <c r="A141" s="13" t="s">
        <v>34</v>
      </c>
      <c r="B141" s="46">
        <v>6</v>
      </c>
      <c r="C141" s="6">
        <v>6</v>
      </c>
      <c r="D141" s="6"/>
      <c r="E141" s="6"/>
      <c r="F141" s="41"/>
      <c r="G141" s="6"/>
      <c r="H141" s="6">
        <v>5</v>
      </c>
      <c r="I141" s="6"/>
      <c r="J141" s="6"/>
      <c r="K141" s="6"/>
      <c r="L141" s="6"/>
      <c r="M141" s="6"/>
      <c r="N141" s="6"/>
      <c r="O141" s="6"/>
      <c r="P141" s="8"/>
      <c r="Q141" s="8"/>
      <c r="R141" s="41"/>
      <c r="S141" s="6"/>
      <c r="T141" s="44">
        <f t="shared" si="8"/>
        <v>11</v>
      </c>
      <c r="U141" s="6">
        <f>T141</f>
        <v>11</v>
      </c>
      <c r="V141" s="3"/>
      <c r="W141" s="25"/>
      <c r="X141" s="5"/>
      <c r="Y141" s="13" t="s">
        <v>34</v>
      </c>
      <c r="Z141" s="46">
        <v>6</v>
      </c>
      <c r="AA141" s="60"/>
      <c r="AB141" s="6"/>
      <c r="AC141" s="6"/>
      <c r="AD141" s="6"/>
      <c r="AE141" s="6"/>
      <c r="AF141" s="6"/>
      <c r="AG141" s="6"/>
      <c r="AH141" s="60"/>
      <c r="AI141" s="6"/>
      <c r="AJ141" s="6"/>
      <c r="AK141" s="6"/>
      <c r="AL141" s="6"/>
      <c r="AM141" s="6"/>
      <c r="AN141" s="6"/>
      <c r="AO141" s="8"/>
      <c r="AP141" s="9"/>
      <c r="AQ141" s="9"/>
      <c r="AR141" s="44">
        <f t="shared" si="9"/>
        <v>0</v>
      </c>
      <c r="AS141" s="6">
        <f>AR141</f>
        <v>0</v>
      </c>
      <c r="AT141" s="3"/>
      <c r="AU141" s="25"/>
    </row>
    <row r="142" spans="1:47" ht="15">
      <c r="A142" s="13" t="s">
        <v>35</v>
      </c>
      <c r="B142" s="46">
        <v>36</v>
      </c>
      <c r="C142" s="6">
        <v>136.7</v>
      </c>
      <c r="D142" s="6"/>
      <c r="E142" s="6"/>
      <c r="F142" s="41"/>
      <c r="G142" s="6"/>
      <c r="H142" s="6"/>
      <c r="I142" s="6"/>
      <c r="J142" s="6"/>
      <c r="K142" s="6"/>
      <c r="L142" s="6"/>
      <c r="M142" s="6"/>
      <c r="N142" s="6"/>
      <c r="O142" s="6"/>
      <c r="P142" s="8"/>
      <c r="Q142" s="8"/>
      <c r="R142" s="41"/>
      <c r="S142" s="6"/>
      <c r="T142" s="44">
        <f t="shared" si="8"/>
        <v>136.7</v>
      </c>
      <c r="U142" s="6">
        <f>T142</f>
        <v>136.7</v>
      </c>
      <c r="V142" s="3"/>
      <c r="W142" s="25"/>
      <c r="X142" s="5"/>
      <c r="Y142" s="13" t="s">
        <v>35</v>
      </c>
      <c r="Z142" s="46">
        <v>36</v>
      </c>
      <c r="AA142" s="60"/>
      <c r="AB142" s="6"/>
      <c r="AC142" s="6"/>
      <c r="AD142" s="6"/>
      <c r="AE142" s="6"/>
      <c r="AF142" s="6"/>
      <c r="AG142" s="6"/>
      <c r="AH142" s="60"/>
      <c r="AI142" s="6"/>
      <c r="AJ142" s="6"/>
      <c r="AK142" s="6"/>
      <c r="AL142" s="6"/>
      <c r="AM142" s="6"/>
      <c r="AN142" s="6"/>
      <c r="AO142" s="8"/>
      <c r="AP142" s="9"/>
      <c r="AQ142" s="9"/>
      <c r="AR142" s="44">
        <f t="shared" si="9"/>
        <v>0</v>
      </c>
      <c r="AS142" s="6">
        <f>AR142</f>
        <v>0</v>
      </c>
      <c r="AT142" s="3"/>
      <c r="AU142" s="25"/>
    </row>
    <row r="143" spans="1:47" ht="15">
      <c r="A143" s="13" t="s">
        <v>36</v>
      </c>
      <c r="B143" s="46">
        <v>7.2</v>
      </c>
      <c r="C143" s="6"/>
      <c r="D143" s="6"/>
      <c r="E143" s="6">
        <v>10.7</v>
      </c>
      <c r="F143" s="41"/>
      <c r="G143" s="6"/>
      <c r="H143" s="6"/>
      <c r="I143" s="6"/>
      <c r="J143" s="6"/>
      <c r="K143" s="6"/>
      <c r="L143" s="6"/>
      <c r="M143" s="6"/>
      <c r="N143" s="6"/>
      <c r="O143" s="6"/>
      <c r="P143" s="8"/>
      <c r="Q143" s="8"/>
      <c r="R143" s="41"/>
      <c r="S143" s="6"/>
      <c r="T143" s="44">
        <f t="shared" si="8"/>
        <v>10.7</v>
      </c>
      <c r="U143" s="6">
        <f>T143</f>
        <v>10.7</v>
      </c>
      <c r="V143" s="3"/>
      <c r="W143" s="25"/>
      <c r="X143" s="5"/>
      <c r="Y143" s="13" t="s">
        <v>36</v>
      </c>
      <c r="Z143" s="46">
        <v>7.2</v>
      </c>
      <c r="AA143" s="60"/>
      <c r="AB143" s="6"/>
      <c r="AC143" s="6"/>
      <c r="AD143" s="6">
        <v>10.7</v>
      </c>
      <c r="AE143" s="6"/>
      <c r="AF143" s="6"/>
      <c r="AG143" s="6"/>
      <c r="AH143" s="60"/>
      <c r="AI143" s="6"/>
      <c r="AJ143" s="6"/>
      <c r="AK143" s="6"/>
      <c r="AL143" s="6"/>
      <c r="AM143" s="6"/>
      <c r="AN143" s="6"/>
      <c r="AO143" s="8"/>
      <c r="AP143" s="9"/>
      <c r="AQ143" s="9"/>
      <c r="AR143" s="44">
        <f t="shared" si="9"/>
        <v>10.7</v>
      </c>
      <c r="AS143" s="6">
        <f>AR143</f>
        <v>10.7</v>
      </c>
      <c r="AT143" s="3"/>
      <c r="AU143" s="25"/>
    </row>
    <row r="144" spans="1:47" ht="15">
      <c r="A144" s="13" t="s">
        <v>37</v>
      </c>
      <c r="B144" s="46">
        <v>24</v>
      </c>
      <c r="C144" s="6">
        <v>9.9</v>
      </c>
      <c r="D144" s="6"/>
      <c r="E144" s="6"/>
      <c r="F144" s="41"/>
      <c r="G144" s="6"/>
      <c r="H144" s="6"/>
      <c r="I144" s="6"/>
      <c r="J144" s="6"/>
      <c r="K144" s="6"/>
      <c r="L144" s="6"/>
      <c r="M144" s="6"/>
      <c r="N144" s="56"/>
      <c r="O144" s="56"/>
      <c r="P144" s="8"/>
      <c r="Q144" s="8"/>
      <c r="R144" s="41"/>
      <c r="S144" s="56"/>
      <c r="T144" s="44">
        <f t="shared" si="8"/>
        <v>9.9</v>
      </c>
      <c r="U144" s="6">
        <f>T144</f>
        <v>9.9</v>
      </c>
      <c r="V144" s="47"/>
      <c r="W144" s="25"/>
      <c r="X144" s="5"/>
      <c r="Y144" s="13" t="s">
        <v>37</v>
      </c>
      <c r="Z144" s="46">
        <v>24</v>
      </c>
      <c r="AA144" s="60"/>
      <c r="AB144" s="6">
        <v>40</v>
      </c>
      <c r="AC144" s="6"/>
      <c r="AD144" s="6"/>
      <c r="AE144" s="6"/>
      <c r="AF144" s="6"/>
      <c r="AG144" s="6"/>
      <c r="AH144" s="60"/>
      <c r="AI144" s="6"/>
      <c r="AJ144" s="6"/>
      <c r="AK144" s="6"/>
      <c r="AL144" s="6"/>
      <c r="AM144" s="6"/>
      <c r="AN144" s="56"/>
      <c r="AO144" s="8"/>
      <c r="AP144" s="9"/>
      <c r="AQ144" s="9"/>
      <c r="AR144" s="44">
        <f t="shared" si="9"/>
        <v>40</v>
      </c>
      <c r="AS144" s="6">
        <f>AR144</f>
        <v>40</v>
      </c>
      <c r="AT144" s="47"/>
      <c r="AU144" s="25"/>
    </row>
    <row r="145" spans="1:47" ht="15">
      <c r="A145" s="13" t="s">
        <v>38</v>
      </c>
      <c r="B145" s="46">
        <v>12</v>
      </c>
      <c r="C145" s="6">
        <v>18.5</v>
      </c>
      <c r="D145" s="6"/>
      <c r="E145" s="6"/>
      <c r="F145" s="41"/>
      <c r="G145" s="6"/>
      <c r="H145" s="6"/>
      <c r="I145" s="6">
        <v>6.7</v>
      </c>
      <c r="J145" s="6"/>
      <c r="K145" s="6"/>
      <c r="L145" s="6"/>
      <c r="M145" s="6"/>
      <c r="N145" s="6"/>
      <c r="O145" s="6"/>
      <c r="P145" s="8"/>
      <c r="Q145" s="8"/>
      <c r="R145" s="41"/>
      <c r="S145" s="6"/>
      <c r="T145" s="44">
        <f t="shared" si="8"/>
        <v>25.2</v>
      </c>
      <c r="U145" s="6">
        <f>T145</f>
        <v>25.2</v>
      </c>
      <c r="V145" s="3"/>
      <c r="W145" s="25"/>
      <c r="X145" s="5"/>
      <c r="Y145" s="13" t="s">
        <v>38</v>
      </c>
      <c r="Z145" s="46">
        <v>12</v>
      </c>
      <c r="AA145" s="60"/>
      <c r="AB145" s="6"/>
      <c r="AC145" s="6"/>
      <c r="AD145" s="6"/>
      <c r="AE145" s="6"/>
      <c r="AF145" s="6"/>
      <c r="AG145" s="6"/>
      <c r="AH145" s="60">
        <v>3.4</v>
      </c>
      <c r="AI145" s="6"/>
      <c r="AJ145" s="6"/>
      <c r="AK145" s="6"/>
      <c r="AL145" s="6"/>
      <c r="AM145" s="6"/>
      <c r="AN145" s="6"/>
      <c r="AO145" s="8"/>
      <c r="AP145" s="9"/>
      <c r="AQ145" s="9"/>
      <c r="AR145" s="44">
        <f t="shared" si="9"/>
        <v>3.4</v>
      </c>
      <c r="AS145" s="6">
        <f>AR145</f>
        <v>3.4</v>
      </c>
      <c r="AT145" s="3"/>
      <c r="AU145" s="25"/>
    </row>
    <row r="146" spans="1:47" ht="15">
      <c r="A146" s="13" t="s">
        <v>39</v>
      </c>
      <c r="B146" s="46">
        <v>30</v>
      </c>
      <c r="C146" s="6"/>
      <c r="D146" s="6"/>
      <c r="E146" s="6"/>
      <c r="F146" s="41"/>
      <c r="G146" s="6"/>
      <c r="H146" s="6"/>
      <c r="I146" s="6"/>
      <c r="J146" s="6"/>
      <c r="K146" s="6"/>
      <c r="L146" s="6"/>
      <c r="M146" s="6"/>
      <c r="N146" s="6"/>
      <c r="O146" s="6"/>
      <c r="P146" s="8"/>
      <c r="Q146" s="8"/>
      <c r="R146" s="41"/>
      <c r="S146" s="6"/>
      <c r="T146" s="44">
        <f t="shared" si="8"/>
        <v>0</v>
      </c>
      <c r="U146" s="6">
        <f>T146+T147+T148+T149+T150+T151+T152+T153+T154+T155+T156</f>
        <v>0</v>
      </c>
      <c r="V146" s="3"/>
      <c r="W146" s="25"/>
      <c r="X146" s="5"/>
      <c r="Y146" s="13" t="s">
        <v>39</v>
      </c>
      <c r="Z146" s="46">
        <v>30</v>
      </c>
      <c r="AA146" s="60"/>
      <c r="AB146" s="6"/>
      <c r="AC146" s="6"/>
      <c r="AD146" s="6"/>
      <c r="AE146" s="6"/>
      <c r="AF146" s="6"/>
      <c r="AG146" s="6"/>
      <c r="AH146" s="60"/>
      <c r="AI146" s="6"/>
      <c r="AJ146" s="6"/>
      <c r="AK146" s="6"/>
      <c r="AL146" s="6"/>
      <c r="AM146" s="6"/>
      <c r="AN146" s="6"/>
      <c r="AO146" s="8"/>
      <c r="AP146" s="9"/>
      <c r="AQ146" s="9"/>
      <c r="AR146" s="44">
        <f t="shared" si="9"/>
        <v>0</v>
      </c>
      <c r="AS146" s="6">
        <f>AR146+AR147+AR148+AR149+AR150+AR151+AR152+AR153+AR154+AR155+AR156</f>
        <v>46.2</v>
      </c>
      <c r="AT146" s="3"/>
      <c r="AU146" s="25"/>
    </row>
    <row r="147" spans="1:47" ht="15">
      <c r="A147" s="13" t="s">
        <v>40</v>
      </c>
      <c r="B147" s="46"/>
      <c r="C147" s="6"/>
      <c r="D147" s="6"/>
      <c r="E147" s="6"/>
      <c r="F147" s="41"/>
      <c r="G147" s="6"/>
      <c r="H147" s="6"/>
      <c r="I147" s="6"/>
      <c r="J147" s="6"/>
      <c r="K147" s="6"/>
      <c r="L147" s="6"/>
      <c r="M147" s="6"/>
      <c r="N147" s="6"/>
      <c r="O147" s="6"/>
      <c r="P147" s="8"/>
      <c r="Q147" s="8"/>
      <c r="R147" s="41"/>
      <c r="S147" s="6"/>
      <c r="T147" s="44">
        <f t="shared" si="8"/>
        <v>0</v>
      </c>
      <c r="U147" s="6"/>
      <c r="V147" s="3"/>
      <c r="W147" s="25"/>
      <c r="X147" s="5"/>
      <c r="Y147" s="13" t="s">
        <v>40</v>
      </c>
      <c r="Z147" s="46"/>
      <c r="AA147" s="60"/>
      <c r="AB147" s="6"/>
      <c r="AC147" s="6"/>
      <c r="AD147" s="6"/>
      <c r="AE147" s="6"/>
      <c r="AF147" s="6"/>
      <c r="AG147" s="6"/>
      <c r="AH147" s="60"/>
      <c r="AI147" s="6">
        <v>46.2</v>
      </c>
      <c r="AJ147" s="6"/>
      <c r="AK147" s="6"/>
      <c r="AL147" s="6"/>
      <c r="AM147" s="6"/>
      <c r="AN147" s="6"/>
      <c r="AO147" s="8"/>
      <c r="AP147" s="9"/>
      <c r="AQ147" s="9"/>
      <c r="AR147" s="44">
        <f t="shared" si="9"/>
        <v>46.2</v>
      </c>
      <c r="AS147" s="6"/>
      <c r="AT147" s="3"/>
      <c r="AU147" s="25"/>
    </row>
    <row r="148" spans="1:47" ht="15">
      <c r="A148" s="13" t="s">
        <v>41</v>
      </c>
      <c r="B148" s="46"/>
      <c r="C148" s="6"/>
      <c r="D148" s="6"/>
      <c r="E148" s="6"/>
      <c r="F148" s="41"/>
      <c r="G148" s="6"/>
      <c r="H148" s="6"/>
      <c r="I148" s="6"/>
      <c r="J148" s="6"/>
      <c r="K148" s="6"/>
      <c r="L148" s="6"/>
      <c r="M148" s="6"/>
      <c r="N148" s="6"/>
      <c r="O148" s="6"/>
      <c r="P148" s="8"/>
      <c r="Q148" s="8"/>
      <c r="R148" s="41"/>
      <c r="S148" s="6"/>
      <c r="T148" s="44">
        <f t="shared" si="8"/>
        <v>0</v>
      </c>
      <c r="U148" s="6"/>
      <c r="V148" s="3"/>
      <c r="W148" s="25"/>
      <c r="X148" s="5"/>
      <c r="Y148" s="13" t="s">
        <v>41</v>
      </c>
      <c r="Z148" s="46"/>
      <c r="AA148" s="60"/>
      <c r="AB148" s="6"/>
      <c r="AC148" s="6"/>
      <c r="AD148" s="6"/>
      <c r="AE148" s="6"/>
      <c r="AF148" s="6"/>
      <c r="AG148" s="6"/>
      <c r="AH148" s="60"/>
      <c r="AI148" s="6"/>
      <c r="AJ148" s="6"/>
      <c r="AK148" s="6"/>
      <c r="AL148" s="6"/>
      <c r="AM148" s="6"/>
      <c r="AN148" s="6"/>
      <c r="AO148" s="8"/>
      <c r="AP148" s="9"/>
      <c r="AQ148" s="9"/>
      <c r="AR148" s="44">
        <f t="shared" si="9"/>
        <v>0</v>
      </c>
      <c r="AS148" s="6"/>
      <c r="AT148" s="3"/>
      <c r="AU148" s="25"/>
    </row>
    <row r="149" spans="1:47" ht="15">
      <c r="A149" s="13" t="s">
        <v>42</v>
      </c>
      <c r="B149" s="46"/>
      <c r="C149" s="6"/>
      <c r="D149" s="6"/>
      <c r="E149" s="6"/>
      <c r="F149" s="41"/>
      <c r="G149" s="6"/>
      <c r="H149" s="6"/>
      <c r="I149" s="6"/>
      <c r="J149" s="6"/>
      <c r="K149" s="6"/>
      <c r="L149" s="6"/>
      <c r="M149" s="6"/>
      <c r="N149" s="6"/>
      <c r="O149" s="6"/>
      <c r="P149" s="8"/>
      <c r="Q149" s="8"/>
      <c r="R149" s="41"/>
      <c r="S149" s="6"/>
      <c r="T149" s="44">
        <f t="shared" si="8"/>
        <v>0</v>
      </c>
      <c r="U149" s="6"/>
      <c r="V149" s="3"/>
      <c r="W149" s="25"/>
      <c r="X149" s="5"/>
      <c r="Y149" s="13" t="s">
        <v>42</v>
      </c>
      <c r="Z149" s="46"/>
      <c r="AA149" s="60"/>
      <c r="AB149" s="6"/>
      <c r="AC149" s="6"/>
      <c r="AD149" s="6"/>
      <c r="AE149" s="6"/>
      <c r="AF149" s="6"/>
      <c r="AG149" s="6"/>
      <c r="AH149" s="60"/>
      <c r="AI149" s="6"/>
      <c r="AJ149" s="6"/>
      <c r="AK149" s="6"/>
      <c r="AL149" s="6"/>
      <c r="AM149" s="6"/>
      <c r="AN149" s="6"/>
      <c r="AO149" s="8"/>
      <c r="AP149" s="9"/>
      <c r="AQ149" s="9"/>
      <c r="AR149" s="44">
        <f t="shared" si="9"/>
        <v>0</v>
      </c>
      <c r="AS149" s="6"/>
      <c r="AT149" s="3"/>
      <c r="AU149" s="25"/>
    </row>
    <row r="150" spans="1:47" ht="15">
      <c r="A150" s="13" t="s">
        <v>43</v>
      </c>
      <c r="B150" s="46"/>
      <c r="C150" s="6"/>
      <c r="D150" s="6"/>
      <c r="E150" s="6"/>
      <c r="F150" s="41"/>
      <c r="G150" s="6"/>
      <c r="H150" s="6"/>
      <c r="I150" s="6"/>
      <c r="J150" s="6"/>
      <c r="K150" s="6"/>
      <c r="L150" s="6"/>
      <c r="M150" s="6"/>
      <c r="N150" s="6"/>
      <c r="O150" s="6"/>
      <c r="P150" s="8"/>
      <c r="Q150" s="8"/>
      <c r="R150" s="41"/>
      <c r="S150" s="6"/>
      <c r="T150" s="44">
        <f t="shared" si="8"/>
        <v>0</v>
      </c>
      <c r="U150" s="6"/>
      <c r="V150" s="3"/>
      <c r="W150" s="25"/>
      <c r="X150" s="5"/>
      <c r="Y150" s="13" t="s">
        <v>43</v>
      </c>
      <c r="Z150" s="46"/>
      <c r="AA150" s="60"/>
      <c r="AB150" s="6"/>
      <c r="AC150" s="6"/>
      <c r="AD150" s="6"/>
      <c r="AE150" s="6"/>
      <c r="AF150" s="6"/>
      <c r="AG150" s="6"/>
      <c r="AH150" s="60"/>
      <c r="AI150" s="6"/>
      <c r="AJ150" s="6"/>
      <c r="AK150" s="6"/>
      <c r="AL150" s="6"/>
      <c r="AM150" s="6"/>
      <c r="AN150" s="6"/>
      <c r="AO150" s="8"/>
      <c r="AP150" s="9"/>
      <c r="AQ150" s="9"/>
      <c r="AR150" s="44">
        <f t="shared" si="9"/>
        <v>0</v>
      </c>
      <c r="AS150" s="6"/>
      <c r="AT150" s="3"/>
      <c r="AU150" s="25"/>
    </row>
    <row r="151" spans="1:47" ht="15">
      <c r="A151" s="13" t="s">
        <v>44</v>
      </c>
      <c r="B151" s="46"/>
      <c r="C151" s="6"/>
      <c r="D151" s="6"/>
      <c r="E151" s="6"/>
      <c r="F151" s="41"/>
      <c r="G151" s="6"/>
      <c r="H151" s="6"/>
      <c r="I151" s="6"/>
      <c r="J151" s="6"/>
      <c r="K151" s="6"/>
      <c r="L151" s="6"/>
      <c r="M151" s="6"/>
      <c r="N151" s="6"/>
      <c r="O151" s="6"/>
      <c r="P151" s="8"/>
      <c r="Q151" s="8"/>
      <c r="R151" s="41"/>
      <c r="S151" s="6"/>
      <c r="T151" s="44">
        <f t="shared" si="8"/>
        <v>0</v>
      </c>
      <c r="U151" s="6"/>
      <c r="V151" s="3"/>
      <c r="W151" s="25"/>
      <c r="X151" s="5"/>
      <c r="Y151" s="13" t="s">
        <v>44</v>
      </c>
      <c r="Z151" s="46"/>
      <c r="AA151" s="60"/>
      <c r="AB151" s="6"/>
      <c r="AC151" s="6"/>
      <c r="AD151" s="6"/>
      <c r="AE151" s="6"/>
      <c r="AF151" s="6"/>
      <c r="AG151" s="6"/>
      <c r="AH151" s="60"/>
      <c r="AI151" s="6"/>
      <c r="AJ151" s="6"/>
      <c r="AK151" s="6"/>
      <c r="AL151" s="6"/>
      <c r="AM151" s="6"/>
      <c r="AN151" s="6"/>
      <c r="AO151" s="8"/>
      <c r="AP151" s="9"/>
      <c r="AQ151" s="9"/>
      <c r="AR151" s="44">
        <f t="shared" si="9"/>
        <v>0</v>
      </c>
      <c r="AS151" s="6"/>
      <c r="AT151" s="3"/>
      <c r="AU151" s="25"/>
    </row>
    <row r="152" spans="1:47" ht="15">
      <c r="A152" s="13" t="s">
        <v>45</v>
      </c>
      <c r="B152" s="46"/>
      <c r="C152" s="6"/>
      <c r="D152" s="6"/>
      <c r="E152" s="6"/>
      <c r="F152" s="41"/>
      <c r="G152" s="6"/>
      <c r="H152" s="6"/>
      <c r="I152" s="6"/>
      <c r="J152" s="6"/>
      <c r="K152" s="6"/>
      <c r="L152" s="6"/>
      <c r="M152" s="6"/>
      <c r="N152" s="6"/>
      <c r="O152" s="6"/>
      <c r="P152" s="8"/>
      <c r="Q152" s="8"/>
      <c r="R152" s="41"/>
      <c r="S152" s="6"/>
      <c r="T152" s="44">
        <f t="shared" si="8"/>
        <v>0</v>
      </c>
      <c r="U152" s="6"/>
      <c r="V152" s="3"/>
      <c r="W152" s="25"/>
      <c r="X152" s="5"/>
      <c r="Y152" s="13" t="s">
        <v>45</v>
      </c>
      <c r="Z152" s="46"/>
      <c r="AA152" s="60"/>
      <c r="AB152" s="6"/>
      <c r="AC152" s="6"/>
      <c r="AD152" s="6"/>
      <c r="AE152" s="6"/>
      <c r="AF152" s="6"/>
      <c r="AG152" s="6"/>
      <c r="AH152" s="60"/>
      <c r="AI152" s="6"/>
      <c r="AJ152" s="6"/>
      <c r="AK152" s="6"/>
      <c r="AL152" s="6"/>
      <c r="AM152" s="6"/>
      <c r="AN152" s="6"/>
      <c r="AO152" s="8"/>
      <c r="AP152" s="9"/>
      <c r="AQ152" s="9"/>
      <c r="AR152" s="44">
        <f t="shared" si="9"/>
        <v>0</v>
      </c>
      <c r="AS152" s="6"/>
      <c r="AT152" s="3"/>
      <c r="AU152" s="25"/>
    </row>
    <row r="153" spans="1:47" ht="15">
      <c r="A153" s="13" t="s">
        <v>46</v>
      </c>
      <c r="B153" s="46"/>
      <c r="C153" s="6"/>
      <c r="D153" s="6"/>
      <c r="E153" s="6"/>
      <c r="F153" s="41"/>
      <c r="G153" s="6"/>
      <c r="H153" s="6"/>
      <c r="I153" s="6"/>
      <c r="J153" s="6"/>
      <c r="K153" s="6"/>
      <c r="L153" s="6"/>
      <c r="M153" s="6"/>
      <c r="N153" s="6"/>
      <c r="O153" s="6"/>
      <c r="P153" s="8"/>
      <c r="Q153" s="8"/>
      <c r="R153" s="41"/>
      <c r="S153" s="6"/>
      <c r="T153" s="44">
        <f t="shared" si="8"/>
        <v>0</v>
      </c>
      <c r="U153" s="6"/>
      <c r="V153" s="3"/>
      <c r="W153" s="25"/>
      <c r="X153" s="5"/>
      <c r="Y153" s="13" t="s">
        <v>46</v>
      </c>
      <c r="Z153" s="46"/>
      <c r="AA153" s="60"/>
      <c r="AB153" s="6"/>
      <c r="AC153" s="6"/>
      <c r="AD153" s="6"/>
      <c r="AE153" s="6"/>
      <c r="AF153" s="6"/>
      <c r="AG153" s="6"/>
      <c r="AH153" s="60"/>
      <c r="AI153" s="6"/>
      <c r="AJ153" s="6"/>
      <c r="AK153" s="6"/>
      <c r="AL153" s="6"/>
      <c r="AM153" s="6"/>
      <c r="AN153" s="6"/>
      <c r="AO153" s="8"/>
      <c r="AP153" s="9"/>
      <c r="AQ153" s="9"/>
      <c r="AR153" s="44">
        <f t="shared" si="9"/>
        <v>0</v>
      </c>
      <c r="AS153" s="6"/>
      <c r="AT153" s="3"/>
      <c r="AU153" s="25"/>
    </row>
    <row r="154" spans="1:47" ht="15">
      <c r="A154" s="13" t="s">
        <v>47</v>
      </c>
      <c r="B154" s="46"/>
      <c r="C154" s="6"/>
      <c r="D154" s="6"/>
      <c r="E154" s="6"/>
      <c r="F154" s="41"/>
      <c r="G154" s="6"/>
      <c r="H154" s="6"/>
      <c r="I154" s="6"/>
      <c r="J154" s="6"/>
      <c r="K154" s="6"/>
      <c r="L154" s="6"/>
      <c r="M154" s="6"/>
      <c r="N154" s="6"/>
      <c r="O154" s="6"/>
      <c r="P154" s="8"/>
      <c r="Q154" s="8"/>
      <c r="R154" s="41"/>
      <c r="S154" s="6"/>
      <c r="T154" s="44">
        <f t="shared" si="8"/>
        <v>0</v>
      </c>
      <c r="U154" s="6"/>
      <c r="V154" s="3"/>
      <c r="W154" s="25"/>
      <c r="X154" s="5"/>
      <c r="Y154" s="13" t="s">
        <v>47</v>
      </c>
      <c r="Z154" s="46"/>
      <c r="AA154" s="60"/>
      <c r="AB154" s="6"/>
      <c r="AC154" s="6"/>
      <c r="AD154" s="6"/>
      <c r="AE154" s="6"/>
      <c r="AF154" s="6"/>
      <c r="AG154" s="6"/>
      <c r="AH154" s="60"/>
      <c r="AI154" s="6"/>
      <c r="AJ154" s="6"/>
      <c r="AK154" s="6"/>
      <c r="AL154" s="6"/>
      <c r="AM154" s="6"/>
      <c r="AN154" s="6"/>
      <c r="AO154" s="8"/>
      <c r="AP154" s="9"/>
      <c r="AQ154" s="9"/>
      <c r="AR154" s="44">
        <f t="shared" si="9"/>
        <v>0</v>
      </c>
      <c r="AS154" s="6"/>
      <c r="AT154" s="3"/>
      <c r="AU154" s="25"/>
    </row>
    <row r="155" spans="1:47" ht="15">
      <c r="A155" s="13" t="s">
        <v>48</v>
      </c>
      <c r="B155" s="46"/>
      <c r="C155" s="6"/>
      <c r="D155" s="6"/>
      <c r="E155" s="6"/>
      <c r="F155" s="41"/>
      <c r="G155" s="6"/>
      <c r="H155" s="6"/>
      <c r="I155" s="6"/>
      <c r="J155" s="6"/>
      <c r="K155" s="6"/>
      <c r="L155" s="6"/>
      <c r="M155" s="6"/>
      <c r="N155" s="6"/>
      <c r="O155" s="6"/>
      <c r="P155" s="8"/>
      <c r="Q155" s="8"/>
      <c r="R155" s="41"/>
      <c r="S155" s="6"/>
      <c r="T155" s="44">
        <f t="shared" si="8"/>
        <v>0</v>
      </c>
      <c r="U155" s="6"/>
      <c r="V155" s="3"/>
      <c r="W155" s="25"/>
      <c r="X155" s="5"/>
      <c r="Y155" s="13" t="s">
        <v>48</v>
      </c>
      <c r="Z155" s="46"/>
      <c r="AA155" s="60"/>
      <c r="AB155" s="6"/>
      <c r="AC155" s="6"/>
      <c r="AD155" s="6"/>
      <c r="AE155" s="6"/>
      <c r="AF155" s="6"/>
      <c r="AG155" s="6"/>
      <c r="AH155" s="60"/>
      <c r="AI155" s="6"/>
      <c r="AJ155" s="6"/>
      <c r="AK155" s="6"/>
      <c r="AL155" s="6"/>
      <c r="AM155" s="6"/>
      <c r="AN155" s="6"/>
      <c r="AO155" s="8"/>
      <c r="AP155" s="9"/>
      <c r="AQ155" s="9"/>
      <c r="AR155" s="44">
        <f t="shared" si="9"/>
        <v>0</v>
      </c>
      <c r="AS155" s="6"/>
      <c r="AT155" s="3"/>
      <c r="AU155" s="25"/>
    </row>
    <row r="156" spans="1:47" ht="15">
      <c r="A156" s="13" t="s">
        <v>49</v>
      </c>
      <c r="B156" s="46"/>
      <c r="C156" s="6"/>
      <c r="D156" s="6"/>
      <c r="E156" s="6"/>
      <c r="F156" s="41"/>
      <c r="G156" s="6"/>
      <c r="H156" s="6"/>
      <c r="I156" s="6"/>
      <c r="J156" s="6"/>
      <c r="K156" s="6"/>
      <c r="L156" s="6"/>
      <c r="M156" s="6"/>
      <c r="N156" s="6"/>
      <c r="O156" s="6"/>
      <c r="P156" s="8"/>
      <c r="Q156" s="8"/>
      <c r="R156" s="41"/>
      <c r="S156" s="6"/>
      <c r="T156" s="44">
        <f t="shared" si="8"/>
        <v>0</v>
      </c>
      <c r="U156" s="6"/>
      <c r="V156" s="3"/>
      <c r="W156" s="25"/>
      <c r="X156" s="5"/>
      <c r="Y156" s="13" t="s">
        <v>49</v>
      </c>
      <c r="Z156" s="46"/>
      <c r="AA156" s="60"/>
      <c r="AB156" s="6"/>
      <c r="AC156" s="6"/>
      <c r="AD156" s="6"/>
      <c r="AE156" s="6"/>
      <c r="AF156" s="6"/>
      <c r="AG156" s="6"/>
      <c r="AH156" s="60"/>
      <c r="AI156" s="6"/>
      <c r="AJ156" s="6"/>
      <c r="AK156" s="6"/>
      <c r="AL156" s="6"/>
      <c r="AM156" s="6"/>
      <c r="AN156" s="6"/>
      <c r="AO156" s="8"/>
      <c r="AP156" s="9"/>
      <c r="AQ156" s="9"/>
      <c r="AR156" s="44">
        <f t="shared" si="9"/>
        <v>0</v>
      </c>
      <c r="AS156" s="6"/>
      <c r="AT156" s="3"/>
      <c r="AU156" s="25"/>
    </row>
    <row r="157" spans="1:47" ht="15">
      <c r="A157" s="13" t="s">
        <v>50</v>
      </c>
      <c r="B157" s="46">
        <v>12</v>
      </c>
      <c r="C157" s="6"/>
      <c r="D157" s="6"/>
      <c r="E157" s="6"/>
      <c r="F157" s="41"/>
      <c r="G157" s="6"/>
      <c r="H157" s="6"/>
      <c r="I157" s="6"/>
      <c r="J157" s="6"/>
      <c r="K157" s="6"/>
      <c r="L157" s="6"/>
      <c r="M157" s="6"/>
      <c r="N157" s="6"/>
      <c r="O157" s="6"/>
      <c r="P157" s="8"/>
      <c r="Q157" s="8"/>
      <c r="R157" s="41"/>
      <c r="S157" s="6"/>
      <c r="T157" s="44">
        <f t="shared" si="8"/>
        <v>0</v>
      </c>
      <c r="U157" s="6">
        <f>T157</f>
        <v>0</v>
      </c>
      <c r="V157" s="3"/>
      <c r="W157" s="25"/>
      <c r="X157" s="5"/>
      <c r="Y157" s="13" t="s">
        <v>50</v>
      </c>
      <c r="Z157" s="46">
        <v>12</v>
      </c>
      <c r="AA157" s="60"/>
      <c r="AB157" s="6"/>
      <c r="AC157" s="6"/>
      <c r="AD157" s="6"/>
      <c r="AE157" s="6"/>
      <c r="AF157" s="6"/>
      <c r="AG157" s="6"/>
      <c r="AH157" s="60"/>
      <c r="AI157" s="6"/>
      <c r="AJ157" s="6"/>
      <c r="AK157" s="6"/>
      <c r="AL157" s="6"/>
      <c r="AM157" s="6"/>
      <c r="AN157" s="6"/>
      <c r="AO157" s="8"/>
      <c r="AP157" s="9"/>
      <c r="AQ157" s="9"/>
      <c r="AR157" s="44">
        <f t="shared" si="9"/>
        <v>0</v>
      </c>
      <c r="AS157" s="6">
        <f>AR157</f>
        <v>0</v>
      </c>
      <c r="AT157" s="3"/>
      <c r="AU157" s="25"/>
    </row>
    <row r="158" spans="1:47" ht="15">
      <c r="A158" s="13" t="s">
        <v>51</v>
      </c>
      <c r="B158" s="46">
        <v>27</v>
      </c>
      <c r="C158" s="6">
        <v>9.8</v>
      </c>
      <c r="D158" s="6">
        <v>15</v>
      </c>
      <c r="E158" s="6"/>
      <c r="F158" s="41"/>
      <c r="G158" s="6"/>
      <c r="H158" s="6">
        <v>2</v>
      </c>
      <c r="I158" s="6"/>
      <c r="J158" s="6"/>
      <c r="K158" s="6">
        <v>20</v>
      </c>
      <c r="L158" s="6"/>
      <c r="M158" s="6"/>
      <c r="N158" s="6"/>
      <c r="O158" s="6"/>
      <c r="P158" s="8"/>
      <c r="Q158" s="8"/>
      <c r="R158" s="41"/>
      <c r="S158" s="6"/>
      <c r="T158" s="44">
        <f t="shared" si="8"/>
        <v>46.8</v>
      </c>
      <c r="U158" s="6">
        <f>T158</f>
        <v>46.8</v>
      </c>
      <c r="V158" s="3"/>
      <c r="W158" s="25"/>
      <c r="X158" s="5"/>
      <c r="Y158" s="13" t="s">
        <v>51</v>
      </c>
      <c r="Z158" s="46">
        <v>27</v>
      </c>
      <c r="AA158" s="60"/>
      <c r="AB158" s="6"/>
      <c r="AC158" s="6">
        <v>15</v>
      </c>
      <c r="AD158" s="6"/>
      <c r="AE158" s="6"/>
      <c r="AF158" s="6"/>
      <c r="AG158" s="6"/>
      <c r="AH158" s="60">
        <v>0.7</v>
      </c>
      <c r="AI158" s="6"/>
      <c r="AJ158" s="6">
        <v>20</v>
      </c>
      <c r="AK158" s="6"/>
      <c r="AL158" s="6"/>
      <c r="AM158" s="6"/>
      <c r="AN158" s="6"/>
      <c r="AO158" s="8"/>
      <c r="AP158" s="9"/>
      <c r="AQ158" s="9"/>
      <c r="AR158" s="44">
        <f t="shared" si="9"/>
        <v>35.7</v>
      </c>
      <c r="AS158" s="6">
        <f>AR158</f>
        <v>35.7</v>
      </c>
      <c r="AT158" s="3"/>
      <c r="AU158" s="25"/>
    </row>
    <row r="159" spans="1:47" ht="15">
      <c r="A159" s="13" t="s">
        <v>52</v>
      </c>
      <c r="B159" s="46">
        <v>9</v>
      </c>
      <c r="C159" s="6"/>
      <c r="D159" s="6"/>
      <c r="E159" s="6"/>
      <c r="F159" s="41"/>
      <c r="G159" s="6"/>
      <c r="H159" s="6"/>
      <c r="I159" s="6"/>
      <c r="J159" s="6"/>
      <c r="K159" s="6"/>
      <c r="L159" s="6"/>
      <c r="M159" s="6"/>
      <c r="N159" s="56"/>
      <c r="O159" s="56"/>
      <c r="P159" s="8"/>
      <c r="Q159" s="8"/>
      <c r="R159" s="41"/>
      <c r="S159" s="56"/>
      <c r="T159" s="44">
        <f t="shared" si="8"/>
        <v>0</v>
      </c>
      <c r="U159" s="6">
        <f>T159+T160</f>
        <v>0</v>
      </c>
      <c r="V159" s="47"/>
      <c r="W159" s="25"/>
      <c r="X159" s="5"/>
      <c r="Y159" s="13" t="s">
        <v>52</v>
      </c>
      <c r="Z159" s="46">
        <v>9</v>
      </c>
      <c r="AA159" s="60"/>
      <c r="AB159" s="6"/>
      <c r="AC159" s="6"/>
      <c r="AD159" s="6"/>
      <c r="AE159" s="6"/>
      <c r="AF159" s="6"/>
      <c r="AG159" s="6"/>
      <c r="AH159" s="60"/>
      <c r="AI159" s="6"/>
      <c r="AJ159" s="6"/>
      <c r="AK159" s="6"/>
      <c r="AL159" s="6"/>
      <c r="AM159" s="6"/>
      <c r="AN159" s="56"/>
      <c r="AO159" s="8"/>
      <c r="AP159" s="9"/>
      <c r="AQ159" s="9"/>
      <c r="AR159" s="44">
        <f t="shared" si="9"/>
        <v>0</v>
      </c>
      <c r="AS159" s="6">
        <f>AR159+AR160</f>
        <v>0</v>
      </c>
      <c r="AT159" s="47"/>
      <c r="AU159" s="25"/>
    </row>
    <row r="160" spans="1:47" ht="15">
      <c r="A160" s="13" t="s">
        <v>53</v>
      </c>
      <c r="B160" s="46"/>
      <c r="C160" s="6"/>
      <c r="D160" s="6"/>
      <c r="E160" s="6"/>
      <c r="F160" s="41"/>
      <c r="G160" s="6"/>
      <c r="H160" s="6"/>
      <c r="I160" s="6"/>
      <c r="J160" s="6"/>
      <c r="K160" s="6"/>
      <c r="L160" s="6"/>
      <c r="M160" s="6"/>
      <c r="N160" s="6"/>
      <c r="O160" s="6"/>
      <c r="P160" s="8"/>
      <c r="Q160" s="8"/>
      <c r="R160" s="41"/>
      <c r="S160" s="6"/>
      <c r="T160" s="44">
        <f t="shared" si="8"/>
        <v>0</v>
      </c>
      <c r="U160" s="6"/>
      <c r="V160" s="3"/>
      <c r="W160" s="25"/>
      <c r="X160" s="5"/>
      <c r="Y160" s="13" t="s">
        <v>53</v>
      </c>
      <c r="Z160" s="46"/>
      <c r="AA160" s="60"/>
      <c r="AB160" s="6"/>
      <c r="AC160" s="6"/>
      <c r="AD160" s="6"/>
      <c r="AE160" s="6"/>
      <c r="AF160" s="6"/>
      <c r="AG160" s="6"/>
      <c r="AH160" s="60"/>
      <c r="AI160" s="6"/>
      <c r="AJ160" s="6"/>
      <c r="AK160" s="6"/>
      <c r="AL160" s="6"/>
      <c r="AM160" s="6"/>
      <c r="AN160" s="6"/>
      <c r="AO160" s="8"/>
      <c r="AP160" s="9"/>
      <c r="AQ160" s="9"/>
      <c r="AR160" s="44">
        <f t="shared" si="9"/>
        <v>0</v>
      </c>
      <c r="AS160" s="6"/>
      <c r="AT160" s="3"/>
      <c r="AU160" s="25"/>
    </row>
    <row r="161" spans="1:47" ht="15">
      <c r="A161" s="13" t="s">
        <v>14</v>
      </c>
      <c r="B161" s="46">
        <v>120</v>
      </c>
      <c r="C161" s="6"/>
      <c r="D161" s="6"/>
      <c r="E161" s="6"/>
      <c r="F161" s="9">
        <v>100</v>
      </c>
      <c r="G161" s="6"/>
      <c r="H161" s="6"/>
      <c r="I161" s="6"/>
      <c r="J161" s="6"/>
      <c r="K161" s="6"/>
      <c r="L161" s="6"/>
      <c r="M161" s="6"/>
      <c r="N161" s="6"/>
      <c r="O161" s="6"/>
      <c r="P161" s="8"/>
      <c r="Q161" s="8"/>
      <c r="R161" s="9"/>
      <c r="S161" s="6"/>
      <c r="T161" s="44">
        <f t="shared" si="8"/>
        <v>100</v>
      </c>
      <c r="U161" s="6">
        <f>T161</f>
        <v>100</v>
      </c>
      <c r="V161" s="3"/>
      <c r="W161" s="25"/>
      <c r="X161" s="5"/>
      <c r="Y161" s="13" t="s">
        <v>14</v>
      </c>
      <c r="Z161" s="46">
        <v>120</v>
      </c>
      <c r="AA161" s="60"/>
      <c r="AB161" s="6"/>
      <c r="AC161" s="6"/>
      <c r="AD161" s="6"/>
      <c r="AE161" s="6"/>
      <c r="AF161" s="6"/>
      <c r="AG161" s="6"/>
      <c r="AH161" s="60"/>
      <c r="AI161" s="6"/>
      <c r="AJ161" s="6"/>
      <c r="AK161" s="6"/>
      <c r="AL161" s="6"/>
      <c r="AM161" s="6"/>
      <c r="AN161" s="6"/>
      <c r="AO161" s="8">
        <v>100</v>
      </c>
      <c r="AP161" s="9"/>
      <c r="AQ161" s="9"/>
      <c r="AR161" s="44">
        <f t="shared" si="9"/>
        <v>100</v>
      </c>
      <c r="AS161" s="6">
        <f>AR161</f>
        <v>100</v>
      </c>
      <c r="AT161" s="3"/>
      <c r="AU161" s="25"/>
    </row>
    <row r="162" spans="1:47" ht="15">
      <c r="A162" s="13" t="s">
        <v>54</v>
      </c>
      <c r="B162" s="46">
        <v>12</v>
      </c>
      <c r="C162" s="6"/>
      <c r="D162" s="6"/>
      <c r="E162" s="6"/>
      <c r="F162" s="41"/>
      <c r="G162" s="6"/>
      <c r="H162" s="6"/>
      <c r="I162" s="6"/>
      <c r="J162" s="6"/>
      <c r="K162" s="6">
        <v>20</v>
      </c>
      <c r="L162" s="6"/>
      <c r="M162" s="6"/>
      <c r="N162" s="6"/>
      <c r="O162" s="6"/>
      <c r="P162" s="8"/>
      <c r="Q162" s="8"/>
      <c r="R162" s="41"/>
      <c r="S162" s="6"/>
      <c r="T162" s="44">
        <f t="shared" si="8"/>
        <v>20</v>
      </c>
      <c r="U162" s="6">
        <f>T162+T163</f>
        <v>20</v>
      </c>
      <c r="V162" s="3"/>
      <c r="W162" s="25"/>
      <c r="X162" s="5"/>
      <c r="Y162" s="13" t="s">
        <v>54</v>
      </c>
      <c r="Z162" s="46">
        <v>12</v>
      </c>
      <c r="AA162" s="60"/>
      <c r="AB162" s="6"/>
      <c r="AC162" s="6"/>
      <c r="AD162" s="6"/>
      <c r="AE162" s="6"/>
      <c r="AF162" s="6"/>
      <c r="AG162" s="6"/>
      <c r="AH162" s="60"/>
      <c r="AI162" s="6"/>
      <c r="AJ162" s="6">
        <v>20</v>
      </c>
      <c r="AK162" s="6"/>
      <c r="AL162" s="6"/>
      <c r="AM162" s="6"/>
      <c r="AN162" s="6"/>
      <c r="AO162" s="8"/>
      <c r="AP162" s="9"/>
      <c r="AQ162" s="9"/>
      <c r="AR162" s="44">
        <f t="shared" si="9"/>
        <v>20</v>
      </c>
      <c r="AS162" s="6">
        <f>AR162+AR163</f>
        <v>20</v>
      </c>
      <c r="AT162" s="3"/>
      <c r="AU162" s="25"/>
    </row>
    <row r="163" spans="1:47" ht="15">
      <c r="A163" s="13" t="s">
        <v>55</v>
      </c>
      <c r="B163" s="46"/>
      <c r="C163" s="6"/>
      <c r="D163" s="6"/>
      <c r="E163" s="6"/>
      <c r="F163" s="41"/>
      <c r="G163" s="6"/>
      <c r="H163" s="6"/>
      <c r="I163" s="6"/>
      <c r="J163" s="6"/>
      <c r="K163" s="6"/>
      <c r="L163" s="6"/>
      <c r="M163" s="6"/>
      <c r="N163" s="6"/>
      <c r="O163" s="6"/>
      <c r="P163" s="8"/>
      <c r="Q163" s="8"/>
      <c r="R163" s="41"/>
      <c r="S163" s="6"/>
      <c r="T163" s="44">
        <f t="shared" si="8"/>
        <v>0</v>
      </c>
      <c r="U163" s="6"/>
      <c r="V163" s="3"/>
      <c r="W163" s="25"/>
      <c r="X163" s="5"/>
      <c r="Y163" s="13" t="s">
        <v>55</v>
      </c>
      <c r="Z163" s="46"/>
      <c r="AA163" s="60"/>
      <c r="AB163" s="6"/>
      <c r="AC163" s="6"/>
      <c r="AD163" s="6"/>
      <c r="AE163" s="6"/>
      <c r="AF163" s="6"/>
      <c r="AG163" s="6"/>
      <c r="AH163" s="60"/>
      <c r="AI163" s="6"/>
      <c r="AJ163" s="6"/>
      <c r="AK163" s="6"/>
      <c r="AL163" s="6"/>
      <c r="AM163" s="6"/>
      <c r="AN163" s="6"/>
      <c r="AO163" s="8"/>
      <c r="AP163" s="9"/>
      <c r="AQ163" s="9"/>
      <c r="AR163" s="44">
        <f t="shared" si="9"/>
        <v>0</v>
      </c>
      <c r="AS163" s="6"/>
      <c r="AT163" s="3"/>
      <c r="AU163" s="25"/>
    </row>
    <row r="164" spans="1:47" ht="15">
      <c r="A164" s="13" t="s">
        <v>56</v>
      </c>
      <c r="B164" s="46">
        <v>120</v>
      </c>
      <c r="C164" s="6"/>
      <c r="D164" s="6"/>
      <c r="E164" s="6"/>
      <c r="F164" s="41"/>
      <c r="G164" s="6"/>
      <c r="H164" s="6"/>
      <c r="I164" s="6"/>
      <c r="J164" s="6"/>
      <c r="K164" s="6"/>
      <c r="L164" s="6"/>
      <c r="M164" s="6"/>
      <c r="N164" s="6"/>
      <c r="O164" s="6"/>
      <c r="P164" s="8"/>
      <c r="Q164" s="8"/>
      <c r="R164" s="41"/>
      <c r="S164" s="6"/>
      <c r="T164" s="44">
        <f t="shared" si="8"/>
        <v>0</v>
      </c>
      <c r="U164" s="6">
        <f>T164+T165</f>
        <v>0</v>
      </c>
      <c r="V164" s="3"/>
      <c r="W164" s="25"/>
      <c r="X164" s="5"/>
      <c r="Y164" s="13" t="s">
        <v>56</v>
      </c>
      <c r="Z164" s="46">
        <v>120</v>
      </c>
      <c r="AA164" s="60"/>
      <c r="AB164" s="6"/>
      <c r="AC164" s="6"/>
      <c r="AD164" s="6"/>
      <c r="AE164" s="6"/>
      <c r="AF164" s="6"/>
      <c r="AG164" s="6"/>
      <c r="AH164" s="60"/>
      <c r="AI164" s="6"/>
      <c r="AJ164" s="6"/>
      <c r="AK164" s="6"/>
      <c r="AL164" s="6"/>
      <c r="AM164" s="6"/>
      <c r="AN164" s="6"/>
      <c r="AO164" s="8"/>
      <c r="AP164" s="9"/>
      <c r="AQ164" s="9"/>
      <c r="AR164" s="44">
        <f t="shared" si="9"/>
        <v>0</v>
      </c>
      <c r="AS164" s="6">
        <f>AR164+AR165</f>
        <v>0</v>
      </c>
      <c r="AT164" s="3"/>
      <c r="AU164" s="25"/>
    </row>
    <row r="165" spans="1:47" ht="15">
      <c r="A165" s="13" t="s">
        <v>57</v>
      </c>
      <c r="B165" s="46"/>
      <c r="C165" s="6"/>
      <c r="D165" s="6"/>
      <c r="E165" s="6"/>
      <c r="F165" s="41"/>
      <c r="G165" s="6"/>
      <c r="H165" s="6"/>
      <c r="I165" s="6"/>
      <c r="J165" s="6"/>
      <c r="K165" s="6"/>
      <c r="L165" s="6"/>
      <c r="M165" s="6"/>
      <c r="N165" s="6"/>
      <c r="O165" s="6"/>
      <c r="P165" s="8"/>
      <c r="Q165" s="8"/>
      <c r="R165" s="41"/>
      <c r="S165" s="6"/>
      <c r="T165" s="44">
        <f t="shared" si="8"/>
        <v>0</v>
      </c>
      <c r="U165" s="6"/>
      <c r="V165" s="3"/>
      <c r="W165" s="25"/>
      <c r="X165" s="5"/>
      <c r="Y165" s="13" t="s">
        <v>57</v>
      </c>
      <c r="Z165" s="46"/>
      <c r="AA165" s="60"/>
      <c r="AB165" s="6"/>
      <c r="AC165" s="6"/>
      <c r="AD165" s="6"/>
      <c r="AE165" s="6"/>
      <c r="AF165" s="6"/>
      <c r="AG165" s="6"/>
      <c r="AH165" s="60"/>
      <c r="AI165" s="6"/>
      <c r="AJ165" s="6"/>
      <c r="AK165" s="6"/>
      <c r="AL165" s="6"/>
      <c r="AM165" s="6"/>
      <c r="AN165" s="6"/>
      <c r="AO165" s="8"/>
      <c r="AP165" s="9"/>
      <c r="AQ165" s="9"/>
      <c r="AR165" s="44">
        <f t="shared" si="9"/>
        <v>0</v>
      </c>
      <c r="AS165" s="6"/>
      <c r="AT165" s="3"/>
      <c r="AU165" s="25"/>
    </row>
    <row r="166" spans="1:47" ht="15">
      <c r="A166" s="13" t="s">
        <v>58</v>
      </c>
      <c r="B166" s="46">
        <v>150</v>
      </c>
      <c r="C166" s="6"/>
      <c r="D166" s="6"/>
      <c r="E166" s="6"/>
      <c r="F166" s="41"/>
      <c r="G166" s="6"/>
      <c r="H166" s="6">
        <v>27</v>
      </c>
      <c r="I166" s="6"/>
      <c r="J166" s="6">
        <v>205.2</v>
      </c>
      <c r="K166" s="6"/>
      <c r="L166" s="6"/>
      <c r="M166" s="6"/>
      <c r="N166" s="6"/>
      <c r="O166" s="6"/>
      <c r="P166" s="8"/>
      <c r="Q166" s="8"/>
      <c r="R166" s="41"/>
      <c r="S166" s="6"/>
      <c r="T166" s="44">
        <f t="shared" si="8"/>
        <v>232.2</v>
      </c>
      <c r="U166" s="6">
        <f>T166</f>
        <v>232.2</v>
      </c>
      <c r="V166" s="3"/>
      <c r="W166" s="25"/>
      <c r="X166" s="5"/>
      <c r="Y166" s="13" t="s">
        <v>58</v>
      </c>
      <c r="Z166" s="46">
        <v>150</v>
      </c>
      <c r="AA166" s="60"/>
      <c r="AB166" s="6"/>
      <c r="AC166" s="6"/>
      <c r="AD166" s="6"/>
      <c r="AE166" s="6"/>
      <c r="AF166" s="6"/>
      <c r="AG166" s="6">
        <v>66.8</v>
      </c>
      <c r="AH166" s="60"/>
      <c r="AI166" s="6"/>
      <c r="AJ166" s="6"/>
      <c r="AK166" s="6"/>
      <c r="AL166" s="6"/>
      <c r="AM166" s="6"/>
      <c r="AN166" s="6"/>
      <c r="AO166" s="8"/>
      <c r="AP166" s="9"/>
      <c r="AQ166" s="9"/>
      <c r="AR166" s="44">
        <f t="shared" si="9"/>
        <v>66.8</v>
      </c>
      <c r="AS166" s="6">
        <f>AR166</f>
        <v>66.8</v>
      </c>
      <c r="AT166" s="3"/>
      <c r="AU166" s="25"/>
    </row>
    <row r="167" spans="1:47" ht="15">
      <c r="A167" s="13" t="s">
        <v>59</v>
      </c>
      <c r="B167" s="46">
        <v>240</v>
      </c>
      <c r="C167" s="6"/>
      <c r="D167" s="6"/>
      <c r="E167" s="6"/>
      <c r="F167" s="41"/>
      <c r="G167" s="6"/>
      <c r="H167" s="6"/>
      <c r="I167" s="6"/>
      <c r="J167" s="6"/>
      <c r="K167" s="6"/>
      <c r="L167" s="6"/>
      <c r="M167" s="6"/>
      <c r="N167" s="6"/>
      <c r="O167" s="6"/>
      <c r="P167" s="8"/>
      <c r="Q167" s="8"/>
      <c r="R167" s="41"/>
      <c r="S167" s="6"/>
      <c r="T167" s="44">
        <f t="shared" si="8"/>
        <v>0</v>
      </c>
      <c r="U167" s="6">
        <f>T168+T169+T170+T171+T172+T173+T174+T175+T176</f>
        <v>212</v>
      </c>
      <c r="V167" s="3"/>
      <c r="W167" s="25"/>
      <c r="X167" s="5"/>
      <c r="Y167" s="13" t="s">
        <v>59</v>
      </c>
      <c r="Z167" s="46">
        <v>240</v>
      </c>
      <c r="AA167" s="60"/>
      <c r="AB167" s="6"/>
      <c r="AC167" s="6"/>
      <c r="AD167" s="6"/>
      <c r="AE167" s="6"/>
      <c r="AF167" s="6"/>
      <c r="AG167" s="6"/>
      <c r="AH167" s="60"/>
      <c r="AI167" s="6"/>
      <c r="AJ167" s="6"/>
      <c r="AK167" s="6"/>
      <c r="AL167" s="6"/>
      <c r="AM167" s="6"/>
      <c r="AN167" s="6"/>
      <c r="AO167" s="8"/>
      <c r="AP167" s="9"/>
      <c r="AQ167" s="9"/>
      <c r="AR167" s="44">
        <f t="shared" si="9"/>
        <v>0</v>
      </c>
      <c r="AS167" s="6">
        <f>AR168+AR169+AR170+AR171+AR172+AR173+AR174+AR175+AR176</f>
        <v>203.3</v>
      </c>
      <c r="AT167" s="3"/>
      <c r="AU167" s="25"/>
    </row>
    <row r="168" spans="1:47" ht="15">
      <c r="A168" s="13" t="s">
        <v>60</v>
      </c>
      <c r="B168" s="46"/>
      <c r="C168" s="6"/>
      <c r="D168" s="6"/>
      <c r="E168" s="6"/>
      <c r="F168" s="41"/>
      <c r="G168" s="6"/>
      <c r="H168" s="6">
        <v>25</v>
      </c>
      <c r="I168" s="6"/>
      <c r="J168" s="6"/>
      <c r="K168" s="6"/>
      <c r="L168" s="6"/>
      <c r="M168" s="6"/>
      <c r="N168" s="6"/>
      <c r="O168" s="6"/>
      <c r="P168" s="8"/>
      <c r="Q168" s="8"/>
      <c r="R168" s="41"/>
      <c r="S168" s="6"/>
      <c r="T168" s="44">
        <f t="shared" si="8"/>
        <v>25</v>
      </c>
      <c r="U168" s="6"/>
      <c r="V168" s="3"/>
      <c r="W168" s="25"/>
      <c r="X168" s="5"/>
      <c r="Y168" s="13" t="s">
        <v>60</v>
      </c>
      <c r="Z168" s="46"/>
      <c r="AA168" s="60"/>
      <c r="AB168" s="6"/>
      <c r="AC168" s="6"/>
      <c r="AD168" s="6"/>
      <c r="AE168" s="6"/>
      <c r="AF168" s="6"/>
      <c r="AG168" s="6">
        <v>25</v>
      </c>
      <c r="AH168" s="60"/>
      <c r="AI168" s="6"/>
      <c r="AJ168" s="6"/>
      <c r="AK168" s="6"/>
      <c r="AL168" s="6"/>
      <c r="AM168" s="6"/>
      <c r="AN168" s="6"/>
      <c r="AO168" s="8"/>
      <c r="AP168" s="9"/>
      <c r="AQ168" s="9"/>
      <c r="AR168" s="44">
        <f t="shared" si="9"/>
        <v>25</v>
      </c>
      <c r="AS168" s="6"/>
      <c r="AT168" s="3"/>
      <c r="AU168" s="25"/>
    </row>
    <row r="169" spans="1:47" ht="15">
      <c r="A169" s="13" t="s">
        <v>61</v>
      </c>
      <c r="B169" s="46"/>
      <c r="C169" s="6"/>
      <c r="D169" s="6"/>
      <c r="E169" s="6"/>
      <c r="F169" s="41"/>
      <c r="G169" s="6"/>
      <c r="H169" s="6">
        <v>12</v>
      </c>
      <c r="I169" s="6"/>
      <c r="J169" s="6"/>
      <c r="K169" s="6"/>
      <c r="L169" s="6"/>
      <c r="M169" s="6"/>
      <c r="N169" s="6"/>
      <c r="O169" s="6"/>
      <c r="P169" s="8"/>
      <c r="Q169" s="8"/>
      <c r="R169" s="41"/>
      <c r="S169" s="6"/>
      <c r="T169" s="44">
        <f t="shared" si="8"/>
        <v>12</v>
      </c>
      <c r="U169" s="6"/>
      <c r="V169" s="3"/>
      <c r="W169" s="25"/>
      <c r="X169" s="5"/>
      <c r="Y169" s="13" t="s">
        <v>61</v>
      </c>
      <c r="Z169" s="46"/>
      <c r="AA169" s="60"/>
      <c r="AB169" s="6"/>
      <c r="AC169" s="6"/>
      <c r="AD169" s="6"/>
      <c r="AE169" s="6"/>
      <c r="AF169" s="6"/>
      <c r="AG169" s="6">
        <v>12</v>
      </c>
      <c r="AH169" s="60">
        <v>20.4</v>
      </c>
      <c r="AI169" s="6"/>
      <c r="AJ169" s="6"/>
      <c r="AK169" s="6"/>
      <c r="AL169" s="6"/>
      <c r="AM169" s="6"/>
      <c r="AN169" s="6"/>
      <c r="AO169" s="8"/>
      <c r="AP169" s="9"/>
      <c r="AQ169" s="9"/>
      <c r="AR169" s="44">
        <f t="shared" si="9"/>
        <v>32.4</v>
      </c>
      <c r="AS169" s="6"/>
      <c r="AT169" s="3"/>
      <c r="AU169" s="25"/>
    </row>
    <row r="170" spans="1:47" ht="15">
      <c r="A170" s="13" t="s">
        <v>62</v>
      </c>
      <c r="B170" s="46"/>
      <c r="C170" s="6"/>
      <c r="D170" s="6"/>
      <c r="E170" s="6"/>
      <c r="F170" s="41"/>
      <c r="G170" s="6"/>
      <c r="H170" s="6">
        <v>12.5</v>
      </c>
      <c r="I170" s="6"/>
      <c r="J170" s="6"/>
      <c r="K170" s="6"/>
      <c r="L170" s="6"/>
      <c r="M170" s="6"/>
      <c r="N170" s="6"/>
      <c r="O170" s="6"/>
      <c r="P170" s="8"/>
      <c r="Q170" s="8"/>
      <c r="R170" s="41"/>
      <c r="S170" s="6"/>
      <c r="T170" s="44">
        <f t="shared" si="8"/>
        <v>12.5</v>
      </c>
      <c r="U170" s="6"/>
      <c r="V170" s="3"/>
      <c r="W170" s="25"/>
      <c r="X170" s="5"/>
      <c r="Y170" s="13" t="s">
        <v>62</v>
      </c>
      <c r="Z170" s="46"/>
      <c r="AA170" s="60"/>
      <c r="AB170" s="6"/>
      <c r="AC170" s="6"/>
      <c r="AD170" s="6"/>
      <c r="AE170" s="6"/>
      <c r="AF170" s="6"/>
      <c r="AG170" s="6">
        <v>12.5</v>
      </c>
      <c r="AH170" s="60">
        <v>5.6</v>
      </c>
      <c r="AI170" s="6"/>
      <c r="AJ170" s="6"/>
      <c r="AK170" s="6"/>
      <c r="AL170" s="6"/>
      <c r="AM170" s="6"/>
      <c r="AN170" s="6"/>
      <c r="AO170" s="8"/>
      <c r="AP170" s="9"/>
      <c r="AQ170" s="9"/>
      <c r="AR170" s="44">
        <f t="shared" si="9"/>
        <v>18.1</v>
      </c>
      <c r="AS170" s="6"/>
      <c r="AT170" s="3"/>
      <c r="AU170" s="25"/>
    </row>
    <row r="171" spans="1:47" ht="15">
      <c r="A171" s="13" t="s">
        <v>63</v>
      </c>
      <c r="B171" s="46"/>
      <c r="C171" s="6"/>
      <c r="D171" s="6"/>
      <c r="E171" s="6"/>
      <c r="F171" s="41"/>
      <c r="G171" s="6"/>
      <c r="H171" s="6">
        <v>50</v>
      </c>
      <c r="I171" s="6"/>
      <c r="J171" s="6"/>
      <c r="K171" s="6"/>
      <c r="L171" s="6"/>
      <c r="M171" s="6"/>
      <c r="N171" s="6"/>
      <c r="O171" s="6"/>
      <c r="P171" s="8"/>
      <c r="Q171" s="8"/>
      <c r="R171" s="41"/>
      <c r="S171" s="6"/>
      <c r="T171" s="44">
        <f t="shared" si="8"/>
        <v>50</v>
      </c>
      <c r="U171" s="6"/>
      <c r="V171" s="3"/>
      <c r="W171" s="25"/>
      <c r="X171" s="5"/>
      <c r="Y171" s="13" t="s">
        <v>63</v>
      </c>
      <c r="Z171" s="46"/>
      <c r="AA171" s="60"/>
      <c r="AB171" s="6"/>
      <c r="AC171" s="6"/>
      <c r="AD171" s="6"/>
      <c r="AE171" s="6"/>
      <c r="AF171" s="6"/>
      <c r="AG171" s="6"/>
      <c r="AH171" s="60"/>
      <c r="AI171" s="6"/>
      <c r="AJ171" s="6"/>
      <c r="AK171" s="6"/>
      <c r="AL171" s="6"/>
      <c r="AM171" s="6"/>
      <c r="AN171" s="6"/>
      <c r="AO171" s="8"/>
      <c r="AP171" s="9"/>
      <c r="AQ171" s="9"/>
      <c r="AR171" s="44">
        <f t="shared" si="9"/>
        <v>0</v>
      </c>
      <c r="AS171" s="6"/>
      <c r="AT171" s="3"/>
      <c r="AU171" s="25"/>
    </row>
    <row r="172" spans="1:47" ht="15">
      <c r="A172" s="13" t="s">
        <v>64</v>
      </c>
      <c r="B172" s="46"/>
      <c r="C172" s="6"/>
      <c r="D172" s="6"/>
      <c r="E172" s="6"/>
      <c r="F172" s="41"/>
      <c r="G172" s="6">
        <v>105</v>
      </c>
      <c r="H172" s="6"/>
      <c r="I172" s="6"/>
      <c r="J172" s="6"/>
      <c r="K172" s="6"/>
      <c r="L172" s="6"/>
      <c r="M172" s="6"/>
      <c r="N172" s="6"/>
      <c r="O172" s="6"/>
      <c r="P172" s="8"/>
      <c r="Q172" s="8"/>
      <c r="R172" s="41"/>
      <c r="S172" s="6"/>
      <c r="T172" s="44">
        <f t="shared" si="8"/>
        <v>105</v>
      </c>
      <c r="U172" s="6"/>
      <c r="V172" s="3"/>
      <c r="W172" s="25"/>
      <c r="X172" s="5"/>
      <c r="Y172" s="13" t="s">
        <v>64</v>
      </c>
      <c r="Z172" s="46"/>
      <c r="AA172" s="60"/>
      <c r="AB172" s="6"/>
      <c r="AC172" s="6"/>
      <c r="AD172" s="6"/>
      <c r="AE172" s="6"/>
      <c r="AF172" s="6"/>
      <c r="AG172" s="6"/>
      <c r="AH172" s="60"/>
      <c r="AI172" s="6"/>
      <c r="AJ172" s="6"/>
      <c r="AK172" s="6"/>
      <c r="AL172" s="6"/>
      <c r="AM172" s="6"/>
      <c r="AN172" s="6"/>
      <c r="AO172" s="8"/>
      <c r="AP172" s="9"/>
      <c r="AQ172" s="9"/>
      <c r="AR172" s="44">
        <f t="shared" si="9"/>
        <v>0</v>
      </c>
      <c r="AS172" s="6"/>
      <c r="AT172" s="3"/>
      <c r="AU172" s="25"/>
    </row>
    <row r="173" spans="1:47" ht="15">
      <c r="A173" s="13" t="s">
        <v>65</v>
      </c>
      <c r="B173" s="46"/>
      <c r="C173" s="6"/>
      <c r="D173" s="6"/>
      <c r="E173" s="6"/>
      <c r="F173" s="41"/>
      <c r="G173" s="6"/>
      <c r="H173" s="6"/>
      <c r="I173" s="6"/>
      <c r="J173" s="6"/>
      <c r="K173" s="6"/>
      <c r="L173" s="6"/>
      <c r="M173" s="6"/>
      <c r="N173" s="6"/>
      <c r="O173" s="6"/>
      <c r="P173" s="8"/>
      <c r="Q173" s="8"/>
      <c r="R173" s="41"/>
      <c r="S173" s="6"/>
      <c r="T173" s="44">
        <f t="shared" si="8"/>
        <v>0</v>
      </c>
      <c r="U173" s="6"/>
      <c r="V173" s="3"/>
      <c r="W173" s="25"/>
      <c r="X173" s="5"/>
      <c r="Y173" s="13" t="s">
        <v>65</v>
      </c>
      <c r="Z173" s="46"/>
      <c r="AA173" s="60"/>
      <c r="AB173" s="6"/>
      <c r="AC173" s="6"/>
      <c r="AD173" s="6"/>
      <c r="AE173" s="6"/>
      <c r="AF173" s="6"/>
      <c r="AG173" s="6"/>
      <c r="AH173" s="60"/>
      <c r="AI173" s="6"/>
      <c r="AJ173" s="6"/>
      <c r="AK173" s="6"/>
      <c r="AL173" s="6"/>
      <c r="AM173" s="6"/>
      <c r="AN173" s="6"/>
      <c r="AO173" s="8"/>
      <c r="AP173" s="9"/>
      <c r="AQ173" s="9"/>
      <c r="AR173" s="44">
        <f t="shared" si="9"/>
        <v>0</v>
      </c>
      <c r="AS173" s="6"/>
      <c r="AT173" s="3"/>
      <c r="AU173" s="25"/>
    </row>
    <row r="174" spans="1:47" ht="15">
      <c r="A174" s="13" t="s">
        <v>66</v>
      </c>
      <c r="B174" s="46"/>
      <c r="C174" s="6"/>
      <c r="D174" s="6"/>
      <c r="E174" s="6"/>
      <c r="F174" s="41"/>
      <c r="G174" s="6"/>
      <c r="H174" s="6"/>
      <c r="I174" s="6"/>
      <c r="J174" s="6"/>
      <c r="K174" s="6"/>
      <c r="L174" s="6"/>
      <c r="M174" s="6"/>
      <c r="N174" s="6"/>
      <c r="O174" s="6"/>
      <c r="P174" s="8"/>
      <c r="Q174" s="8"/>
      <c r="R174" s="41"/>
      <c r="S174" s="6"/>
      <c r="T174" s="44">
        <f t="shared" si="8"/>
        <v>0</v>
      </c>
      <c r="U174" s="6"/>
      <c r="V174" s="3"/>
      <c r="W174" s="25"/>
      <c r="X174" s="5"/>
      <c r="Y174" s="13" t="s">
        <v>66</v>
      </c>
      <c r="Z174" s="46"/>
      <c r="AA174" s="60"/>
      <c r="AB174" s="6"/>
      <c r="AC174" s="6"/>
      <c r="AD174" s="6"/>
      <c r="AE174" s="6"/>
      <c r="AF174" s="6">
        <v>105</v>
      </c>
      <c r="AG174" s="6"/>
      <c r="AH174" s="60"/>
      <c r="AI174" s="6"/>
      <c r="AJ174" s="6"/>
      <c r="AK174" s="6"/>
      <c r="AL174" s="6"/>
      <c r="AM174" s="6"/>
      <c r="AN174" s="6"/>
      <c r="AO174" s="8"/>
      <c r="AP174" s="9"/>
      <c r="AQ174" s="9"/>
      <c r="AR174" s="44">
        <f t="shared" si="9"/>
        <v>105</v>
      </c>
      <c r="AS174" s="6"/>
      <c r="AT174" s="3"/>
      <c r="AU174" s="25"/>
    </row>
    <row r="175" spans="1:47" ht="15">
      <c r="A175" s="13" t="s">
        <v>67</v>
      </c>
      <c r="B175" s="46"/>
      <c r="C175" s="6"/>
      <c r="D175" s="6"/>
      <c r="E175" s="6"/>
      <c r="F175" s="41"/>
      <c r="G175" s="6"/>
      <c r="H175" s="6"/>
      <c r="I175" s="6"/>
      <c r="J175" s="6"/>
      <c r="K175" s="6"/>
      <c r="L175" s="6"/>
      <c r="M175" s="6"/>
      <c r="N175" s="6"/>
      <c r="O175" s="6"/>
      <c r="P175" s="8"/>
      <c r="Q175" s="8"/>
      <c r="R175" s="41"/>
      <c r="S175" s="6"/>
      <c r="T175" s="44">
        <f t="shared" si="8"/>
        <v>0</v>
      </c>
      <c r="U175" s="6"/>
      <c r="V175" s="3"/>
      <c r="W175" s="25"/>
      <c r="X175" s="5"/>
      <c r="Y175" s="13" t="s">
        <v>67</v>
      </c>
      <c r="Z175" s="46"/>
      <c r="AA175" s="60"/>
      <c r="AB175" s="6"/>
      <c r="AC175" s="6"/>
      <c r="AD175" s="6"/>
      <c r="AE175" s="6"/>
      <c r="AF175" s="6"/>
      <c r="AG175" s="6">
        <v>11.5</v>
      </c>
      <c r="AH175" s="60"/>
      <c r="AI175" s="6"/>
      <c r="AJ175" s="6"/>
      <c r="AK175" s="6"/>
      <c r="AL175" s="6"/>
      <c r="AM175" s="6"/>
      <c r="AN175" s="6"/>
      <c r="AO175" s="8"/>
      <c r="AP175" s="9"/>
      <c r="AQ175" s="9"/>
      <c r="AR175" s="44">
        <f t="shared" si="9"/>
        <v>11.5</v>
      </c>
      <c r="AS175" s="6"/>
      <c r="AT175" s="3"/>
      <c r="AU175" s="25"/>
    </row>
    <row r="176" spans="1:47" ht="15">
      <c r="A176" s="13" t="s">
        <v>68</v>
      </c>
      <c r="B176" s="46"/>
      <c r="C176" s="6"/>
      <c r="D176" s="6"/>
      <c r="E176" s="6"/>
      <c r="F176" s="41"/>
      <c r="G176" s="6"/>
      <c r="H176" s="6">
        <v>7.5</v>
      </c>
      <c r="I176" s="6"/>
      <c r="J176" s="6"/>
      <c r="K176" s="6"/>
      <c r="L176" s="6"/>
      <c r="M176" s="6"/>
      <c r="N176" s="6"/>
      <c r="O176" s="6"/>
      <c r="P176" s="8"/>
      <c r="Q176" s="8"/>
      <c r="R176" s="41"/>
      <c r="S176" s="6"/>
      <c r="T176" s="44">
        <f t="shared" si="8"/>
        <v>7.5</v>
      </c>
      <c r="U176" s="6"/>
      <c r="V176" s="3"/>
      <c r="W176" s="25"/>
      <c r="X176" s="5"/>
      <c r="Y176" s="13" t="s">
        <v>68</v>
      </c>
      <c r="Z176" s="46"/>
      <c r="AA176" s="60"/>
      <c r="AB176" s="6"/>
      <c r="AC176" s="6"/>
      <c r="AD176" s="6"/>
      <c r="AE176" s="6"/>
      <c r="AF176" s="6"/>
      <c r="AG176" s="6"/>
      <c r="AH176" s="60">
        <v>11.3</v>
      </c>
      <c r="AI176" s="6"/>
      <c r="AJ176" s="6"/>
      <c r="AK176" s="6"/>
      <c r="AL176" s="6"/>
      <c r="AM176" s="6"/>
      <c r="AN176" s="6"/>
      <c r="AO176" s="8"/>
      <c r="AP176" s="9"/>
      <c r="AQ176" s="9"/>
      <c r="AR176" s="44">
        <f t="shared" si="9"/>
        <v>11.3</v>
      </c>
      <c r="AS176" s="6"/>
      <c r="AT176" s="3"/>
      <c r="AU176" s="25"/>
    </row>
    <row r="177" spans="1:47" ht="15">
      <c r="A177" s="13" t="s">
        <v>11</v>
      </c>
      <c r="B177" s="46">
        <v>120</v>
      </c>
      <c r="C177" s="6"/>
      <c r="D177" s="6"/>
      <c r="E177" s="6">
        <v>70</v>
      </c>
      <c r="F177" s="41"/>
      <c r="G177" s="6"/>
      <c r="H177" s="6"/>
      <c r="I177" s="6"/>
      <c r="J177" s="6"/>
      <c r="K177" s="6"/>
      <c r="L177" s="6"/>
      <c r="M177" s="6"/>
      <c r="N177" s="6">
        <v>50</v>
      </c>
      <c r="O177" s="6"/>
      <c r="P177" s="8"/>
      <c r="Q177" s="8"/>
      <c r="R177" s="41"/>
      <c r="S177" s="6"/>
      <c r="T177" s="44">
        <f t="shared" si="8"/>
        <v>120</v>
      </c>
      <c r="U177" s="6">
        <f>T177</f>
        <v>120</v>
      </c>
      <c r="V177" s="3"/>
      <c r="W177" s="25"/>
      <c r="X177" s="5"/>
      <c r="Y177" s="13" t="s">
        <v>11</v>
      </c>
      <c r="Z177" s="46">
        <v>120</v>
      </c>
      <c r="AA177" s="60"/>
      <c r="AB177" s="6"/>
      <c r="AC177" s="6"/>
      <c r="AD177" s="6">
        <v>70</v>
      </c>
      <c r="AE177" s="6"/>
      <c r="AF177" s="6"/>
      <c r="AG177" s="6"/>
      <c r="AH177" s="60">
        <v>10.5</v>
      </c>
      <c r="AI177" s="6"/>
      <c r="AJ177" s="6"/>
      <c r="AK177" s="6"/>
      <c r="AL177" s="6"/>
      <c r="AM177" s="6">
        <v>50</v>
      </c>
      <c r="AN177" s="6"/>
      <c r="AO177" s="8"/>
      <c r="AP177" s="9"/>
      <c r="AQ177" s="9"/>
      <c r="AR177" s="44">
        <f t="shared" si="9"/>
        <v>130.5</v>
      </c>
      <c r="AS177" s="6">
        <f>AR177</f>
        <v>130.5</v>
      </c>
      <c r="AT177" s="3"/>
      <c r="AU177" s="25"/>
    </row>
    <row r="178" spans="1:47" ht="15">
      <c r="A178" s="13" t="s">
        <v>10</v>
      </c>
      <c r="B178" s="46">
        <v>72</v>
      </c>
      <c r="C178" s="6"/>
      <c r="D178" s="6"/>
      <c r="E178" s="6"/>
      <c r="F178" s="41"/>
      <c r="G178" s="6"/>
      <c r="H178" s="6"/>
      <c r="I178" s="6"/>
      <c r="J178" s="6"/>
      <c r="K178" s="6"/>
      <c r="L178" s="6">
        <v>70</v>
      </c>
      <c r="M178" s="6"/>
      <c r="N178" s="6"/>
      <c r="O178" s="6"/>
      <c r="P178" s="8"/>
      <c r="Q178" s="8"/>
      <c r="R178" s="41"/>
      <c r="S178" s="6"/>
      <c r="T178" s="44">
        <f t="shared" si="8"/>
        <v>70</v>
      </c>
      <c r="U178" s="6">
        <f aca="true" t="shared" si="10" ref="U178:U183">T178</f>
        <v>70</v>
      </c>
      <c r="V178" s="3"/>
      <c r="W178" s="25"/>
      <c r="X178" s="5"/>
      <c r="Y178" s="13" t="s">
        <v>10</v>
      </c>
      <c r="Z178" s="46">
        <v>72</v>
      </c>
      <c r="AA178" s="60"/>
      <c r="AB178" s="6"/>
      <c r="AC178" s="6"/>
      <c r="AD178" s="6"/>
      <c r="AE178" s="6"/>
      <c r="AF178" s="6"/>
      <c r="AG178" s="6"/>
      <c r="AH178" s="24"/>
      <c r="AI178" s="6"/>
      <c r="AJ178" s="6"/>
      <c r="AK178" s="6">
        <v>70</v>
      </c>
      <c r="AL178" s="6"/>
      <c r="AM178" s="6"/>
      <c r="AN178" s="6"/>
      <c r="AO178" s="8"/>
      <c r="AP178" s="9"/>
      <c r="AQ178" s="9"/>
      <c r="AR178" s="44">
        <f t="shared" si="9"/>
        <v>70</v>
      </c>
      <c r="AS178" s="6">
        <f aca="true" t="shared" si="11" ref="AS178:AS183">AR178</f>
        <v>70</v>
      </c>
      <c r="AT178" s="3"/>
      <c r="AU178" s="25"/>
    </row>
    <row r="179" spans="1:47" ht="15">
      <c r="A179" s="13" t="s">
        <v>69</v>
      </c>
      <c r="B179" s="46">
        <v>0.24</v>
      </c>
      <c r="C179" s="6"/>
      <c r="D179" s="6">
        <v>0.36</v>
      </c>
      <c r="E179" s="6"/>
      <c r="F179" s="41"/>
      <c r="G179" s="6"/>
      <c r="H179" s="6"/>
      <c r="I179" s="6"/>
      <c r="J179" s="6"/>
      <c r="K179" s="6"/>
      <c r="L179" s="6"/>
      <c r="M179" s="6"/>
      <c r="N179" s="6"/>
      <c r="O179" s="6"/>
      <c r="P179" s="8"/>
      <c r="Q179" s="8"/>
      <c r="R179" s="41"/>
      <c r="S179" s="6"/>
      <c r="T179" s="44">
        <f t="shared" si="8"/>
        <v>0.36</v>
      </c>
      <c r="U179" s="6">
        <f t="shared" si="10"/>
        <v>0.36</v>
      </c>
      <c r="V179" s="3"/>
      <c r="W179" s="25"/>
      <c r="X179" s="5"/>
      <c r="Y179" s="13" t="s">
        <v>69</v>
      </c>
      <c r="Z179" s="46">
        <v>0.24</v>
      </c>
      <c r="AA179" s="24"/>
      <c r="AB179" s="6"/>
      <c r="AC179" s="6">
        <v>0.36</v>
      </c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8"/>
      <c r="AP179" s="9"/>
      <c r="AQ179" s="9"/>
      <c r="AR179" s="44">
        <f t="shared" si="9"/>
        <v>0.36</v>
      </c>
      <c r="AS179" s="6">
        <f t="shared" si="11"/>
        <v>0.36</v>
      </c>
      <c r="AT179" s="3"/>
      <c r="AU179" s="25"/>
    </row>
    <row r="180" spans="1:47" ht="15">
      <c r="A180" s="13" t="s">
        <v>70</v>
      </c>
      <c r="B180" s="46">
        <v>0.72</v>
      </c>
      <c r="C180" s="24"/>
      <c r="D180" s="24"/>
      <c r="E180" s="24"/>
      <c r="F180" s="41"/>
      <c r="G180" s="24"/>
      <c r="H180" s="24"/>
      <c r="I180" s="24"/>
      <c r="J180" s="24"/>
      <c r="K180" s="24"/>
      <c r="L180" s="24"/>
      <c r="M180" s="24"/>
      <c r="N180" s="6"/>
      <c r="O180" s="6"/>
      <c r="P180" s="8"/>
      <c r="Q180" s="8"/>
      <c r="R180" s="41"/>
      <c r="S180" s="6"/>
      <c r="T180" s="44">
        <f t="shared" si="8"/>
        <v>0</v>
      </c>
      <c r="U180" s="24">
        <f t="shared" si="10"/>
        <v>0</v>
      </c>
      <c r="V180" s="3"/>
      <c r="W180" s="25"/>
      <c r="X180" s="5"/>
      <c r="Y180" s="13" t="s">
        <v>70</v>
      </c>
      <c r="Z180" s="46">
        <v>0.72</v>
      </c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6"/>
      <c r="AM180" s="24"/>
      <c r="AN180" s="6"/>
      <c r="AO180" s="8"/>
      <c r="AP180" s="9"/>
      <c r="AQ180" s="9"/>
      <c r="AR180" s="44">
        <f t="shared" si="9"/>
        <v>0</v>
      </c>
      <c r="AS180" s="24">
        <f t="shared" si="11"/>
        <v>0</v>
      </c>
      <c r="AT180" s="3"/>
      <c r="AU180" s="25"/>
    </row>
    <row r="181" spans="1:47" ht="15">
      <c r="A181" s="13" t="s">
        <v>71</v>
      </c>
      <c r="B181" s="49">
        <v>1.2</v>
      </c>
      <c r="C181" s="24"/>
      <c r="D181" s="24"/>
      <c r="E181" s="24"/>
      <c r="F181" s="41"/>
      <c r="G181" s="24"/>
      <c r="H181" s="24"/>
      <c r="I181" s="24"/>
      <c r="J181" s="24"/>
      <c r="K181" s="24"/>
      <c r="L181" s="24"/>
      <c r="M181" s="24"/>
      <c r="N181" s="6"/>
      <c r="O181" s="6"/>
      <c r="P181" s="8"/>
      <c r="Q181" s="8"/>
      <c r="R181" s="41"/>
      <c r="S181" s="6"/>
      <c r="T181" s="44">
        <f t="shared" si="8"/>
        <v>0</v>
      </c>
      <c r="U181" s="24">
        <f t="shared" si="10"/>
        <v>0</v>
      </c>
      <c r="V181" s="3"/>
      <c r="W181" s="25"/>
      <c r="X181" s="5"/>
      <c r="Y181" s="13" t="s">
        <v>71</v>
      </c>
      <c r="Z181" s="49">
        <v>1.2</v>
      </c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6"/>
      <c r="AM181" s="24"/>
      <c r="AN181" s="6"/>
      <c r="AO181" s="8"/>
      <c r="AP181" s="9"/>
      <c r="AQ181" s="9"/>
      <c r="AR181" s="44">
        <f t="shared" si="9"/>
        <v>0</v>
      </c>
      <c r="AS181" s="24">
        <f t="shared" si="11"/>
        <v>0</v>
      </c>
      <c r="AT181" s="3"/>
      <c r="AU181" s="25"/>
    </row>
    <row r="182" spans="1:47" ht="15">
      <c r="A182" s="13" t="s">
        <v>72</v>
      </c>
      <c r="B182" s="50"/>
      <c r="C182" s="6"/>
      <c r="D182" s="6"/>
      <c r="E182" s="6"/>
      <c r="F182" s="41"/>
      <c r="G182" s="6"/>
      <c r="H182" s="6"/>
      <c r="I182" s="6"/>
      <c r="J182" s="6"/>
      <c r="K182" s="6"/>
      <c r="L182" s="6"/>
      <c r="M182" s="6"/>
      <c r="N182" s="6"/>
      <c r="O182" s="6"/>
      <c r="P182" s="8"/>
      <c r="Q182" s="8"/>
      <c r="R182" s="41"/>
      <c r="S182" s="6"/>
      <c r="T182" s="44">
        <f t="shared" si="8"/>
        <v>0</v>
      </c>
      <c r="U182" s="6">
        <f t="shared" si="10"/>
        <v>0</v>
      </c>
      <c r="V182" s="3"/>
      <c r="W182" s="25"/>
      <c r="X182" s="5"/>
      <c r="Y182" s="13" t="s">
        <v>72</v>
      </c>
      <c r="Z182" s="50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8"/>
      <c r="AP182" s="9"/>
      <c r="AQ182" s="9"/>
      <c r="AR182" s="44">
        <f t="shared" si="9"/>
        <v>0</v>
      </c>
      <c r="AS182" s="6">
        <f t="shared" si="11"/>
        <v>0</v>
      </c>
      <c r="AT182" s="3"/>
      <c r="AU182" s="25"/>
    </row>
    <row r="183" spans="1:47" ht="15">
      <c r="A183" s="51" t="s">
        <v>73</v>
      </c>
      <c r="B183" s="46"/>
      <c r="C183" s="6"/>
      <c r="D183" s="6"/>
      <c r="E183" s="6"/>
      <c r="F183" s="41"/>
      <c r="G183" s="6"/>
      <c r="H183" s="6">
        <v>4</v>
      </c>
      <c r="I183" s="6"/>
      <c r="J183" s="6"/>
      <c r="K183" s="6">
        <v>0.2</v>
      </c>
      <c r="L183" s="6"/>
      <c r="M183" s="6"/>
      <c r="N183" s="6"/>
      <c r="O183" s="6"/>
      <c r="P183" s="8"/>
      <c r="Q183" s="8"/>
      <c r="R183" s="41"/>
      <c r="S183" s="6"/>
      <c r="T183" s="44">
        <f t="shared" si="8"/>
        <v>4.2</v>
      </c>
      <c r="U183" s="6">
        <f t="shared" si="10"/>
        <v>4.2</v>
      </c>
      <c r="V183" s="3"/>
      <c r="W183" s="25"/>
      <c r="X183" s="5"/>
      <c r="Y183" s="51" t="s">
        <v>73</v>
      </c>
      <c r="Z183" s="46"/>
      <c r="AA183" s="6"/>
      <c r="AB183" s="6"/>
      <c r="AC183" s="6"/>
      <c r="AD183" s="6"/>
      <c r="AE183" s="6"/>
      <c r="AF183" s="6"/>
      <c r="AG183" s="6"/>
      <c r="AH183" s="6"/>
      <c r="AI183" s="6"/>
      <c r="AJ183" s="6">
        <v>0.2</v>
      </c>
      <c r="AK183" s="6"/>
      <c r="AL183" s="6"/>
      <c r="AM183" s="6"/>
      <c r="AN183" s="6"/>
      <c r="AO183" s="8"/>
      <c r="AP183" s="9"/>
      <c r="AQ183" s="9"/>
      <c r="AR183" s="44">
        <f t="shared" si="9"/>
        <v>0.2</v>
      </c>
      <c r="AS183" s="6">
        <f t="shared" si="11"/>
        <v>0.2</v>
      </c>
      <c r="AT183" s="3"/>
      <c r="AU183" s="25"/>
    </row>
    <row r="184" spans="1:47" ht="15">
      <c r="A184" s="52" t="s">
        <v>74</v>
      </c>
      <c r="B184" s="53"/>
      <c r="C184" s="8"/>
      <c r="D184" s="54"/>
      <c r="E184" s="8"/>
      <c r="F184" s="41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41"/>
      <c r="S184" s="8"/>
      <c r="T184" s="44">
        <f t="shared" si="8"/>
        <v>0</v>
      </c>
      <c r="U184" s="8"/>
      <c r="W184" s="25"/>
      <c r="X184" s="5"/>
      <c r="Y184" s="52" t="s">
        <v>74</v>
      </c>
      <c r="Z184" s="53"/>
      <c r="AA184" s="8"/>
      <c r="AB184" s="8"/>
      <c r="AC184" s="54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9"/>
      <c r="AQ184" s="9"/>
      <c r="AR184" s="44">
        <f t="shared" si="9"/>
        <v>0</v>
      </c>
      <c r="AS184" s="8"/>
      <c r="AU184" s="25"/>
    </row>
    <row r="185" spans="1:47" ht="15">
      <c r="A185" s="13"/>
      <c r="B185" s="11">
        <v>4.2</v>
      </c>
      <c r="C185" s="6"/>
      <c r="D185" s="14"/>
      <c r="E185" s="6"/>
      <c r="F185" s="9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9"/>
      <c r="S185" s="6"/>
      <c r="T185" s="44"/>
      <c r="U185" s="6"/>
      <c r="W185" s="25"/>
      <c r="X185" s="5"/>
      <c r="Y185" s="13"/>
      <c r="Z185" s="11">
        <v>4.2</v>
      </c>
      <c r="AA185" s="6"/>
      <c r="AB185" s="14"/>
      <c r="AC185" s="14"/>
      <c r="AD185" s="6"/>
      <c r="AE185" s="6"/>
      <c r="AF185" s="6"/>
      <c r="AG185" s="6"/>
      <c r="AH185" s="6"/>
      <c r="AI185" s="6"/>
      <c r="AJ185" s="6"/>
      <c r="AK185" s="6"/>
      <c r="AL185" s="6"/>
      <c r="AM185" s="9"/>
      <c r="AN185" s="6"/>
      <c r="AO185" s="6"/>
      <c r="AP185" s="6"/>
      <c r="AQ185" s="9"/>
      <c r="AR185" s="44"/>
      <c r="AS185" s="6"/>
      <c r="AU185" s="25"/>
    </row>
    <row r="186" spans="1:47" ht="15">
      <c r="A186" s="51" t="s">
        <v>111</v>
      </c>
      <c r="B186" s="8">
        <v>3</v>
      </c>
      <c r="C186" s="6"/>
      <c r="D186" s="14"/>
      <c r="E186" s="6"/>
      <c r="F186" s="9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9"/>
      <c r="S186" s="6"/>
      <c r="T186" s="44">
        <v>3</v>
      </c>
      <c r="U186" s="6"/>
      <c r="W186" s="25"/>
      <c r="X186" s="5"/>
      <c r="Y186" s="51" t="s">
        <v>111</v>
      </c>
      <c r="Z186" s="52">
        <v>3</v>
      </c>
      <c r="AA186" s="6"/>
      <c r="AB186" s="14"/>
      <c r="AC186" s="14"/>
      <c r="AD186" s="6"/>
      <c r="AE186" s="6"/>
      <c r="AF186" s="6"/>
      <c r="AG186" s="6"/>
      <c r="AH186" s="6"/>
      <c r="AI186" s="6"/>
      <c r="AJ186" s="6"/>
      <c r="AK186" s="6"/>
      <c r="AL186" s="6"/>
      <c r="AM186" s="9"/>
      <c r="AN186" s="6"/>
      <c r="AO186" s="6"/>
      <c r="AP186" s="6"/>
      <c r="AQ186" s="9"/>
      <c r="AR186" s="44">
        <v>3</v>
      </c>
      <c r="AS186" s="6"/>
      <c r="AU186" s="25"/>
    </row>
    <row r="187" spans="1:47" ht="15">
      <c r="A187" s="8" t="s">
        <v>112</v>
      </c>
      <c r="B187" s="8"/>
      <c r="C187" s="8"/>
      <c r="D187" s="54"/>
      <c r="E187" s="54"/>
      <c r="F187" s="8"/>
      <c r="G187" s="8"/>
      <c r="H187" s="8"/>
      <c r="I187" s="8"/>
      <c r="J187" s="8"/>
      <c r="K187" s="8"/>
      <c r="L187" s="8"/>
      <c r="M187" s="8"/>
      <c r="N187" s="8"/>
      <c r="O187" s="9"/>
      <c r="P187" s="8"/>
      <c r="Q187" s="8"/>
      <c r="R187" s="8"/>
      <c r="S187" s="9"/>
      <c r="T187" s="57"/>
      <c r="U187" s="8"/>
      <c r="W187" s="25"/>
      <c r="X187" s="5"/>
      <c r="Y187" s="52" t="s">
        <v>112</v>
      </c>
      <c r="Z187" s="52"/>
      <c r="AA187" s="8"/>
      <c r="AB187" s="8"/>
      <c r="AC187" s="54"/>
      <c r="AD187" s="54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9"/>
      <c r="AR187" s="57"/>
      <c r="AS187" s="8"/>
      <c r="AU187" s="25"/>
    </row>
    <row r="188" spans="3:47" ht="15">
      <c r="C188" s="30" t="s">
        <v>75</v>
      </c>
      <c r="D188" s="31"/>
      <c r="F188" s="30"/>
      <c r="H188" s="30" t="s">
        <v>0</v>
      </c>
      <c r="P188" s="5"/>
      <c r="Q188" s="33"/>
      <c r="S188" s="33"/>
      <c r="U188" s="8"/>
      <c r="W188" s="25"/>
      <c r="X188" s="5"/>
      <c r="Y188" s="52"/>
      <c r="AA188" s="30" t="s">
        <v>75</v>
      </c>
      <c r="AC188" s="31"/>
      <c r="AD188" s="31"/>
      <c r="AE188" s="31" t="s">
        <v>0</v>
      </c>
      <c r="AN188" s="5"/>
      <c r="AO188" s="5"/>
      <c r="AQ188" s="58"/>
      <c r="AS188" s="8"/>
      <c r="AU188" s="25"/>
    </row>
    <row r="189" spans="1:47" ht="234" customHeight="1">
      <c r="A189" s="34">
        <v>4</v>
      </c>
      <c r="B189" s="35" t="s">
        <v>2</v>
      </c>
      <c r="C189" s="35" t="s">
        <v>170</v>
      </c>
      <c r="D189" s="7" t="s">
        <v>118</v>
      </c>
      <c r="E189" s="35" t="s">
        <v>5</v>
      </c>
      <c r="F189" s="40" t="s">
        <v>14</v>
      </c>
      <c r="G189" s="36" t="s">
        <v>15</v>
      </c>
      <c r="H189" s="35" t="s">
        <v>171</v>
      </c>
      <c r="I189" s="35" t="s">
        <v>95</v>
      </c>
      <c r="J189" s="35" t="s">
        <v>202</v>
      </c>
      <c r="K189" s="35" t="s">
        <v>20</v>
      </c>
      <c r="L189" s="36" t="s">
        <v>81</v>
      </c>
      <c r="M189" s="35" t="s">
        <v>10</v>
      </c>
      <c r="N189" s="35" t="s">
        <v>11</v>
      </c>
      <c r="O189" s="35" t="s">
        <v>12</v>
      </c>
      <c r="P189" s="62" t="s">
        <v>92</v>
      </c>
      <c r="Q189" s="41"/>
      <c r="R189" s="36"/>
      <c r="S189" s="41"/>
      <c r="T189" s="37" t="s">
        <v>16</v>
      </c>
      <c r="U189" s="36" t="s">
        <v>17</v>
      </c>
      <c r="V189" s="38"/>
      <c r="W189" s="26"/>
      <c r="X189" s="5"/>
      <c r="Y189" s="34">
        <v>14</v>
      </c>
      <c r="Z189" s="39" t="s">
        <v>2</v>
      </c>
      <c r="AA189" s="35" t="s">
        <v>121</v>
      </c>
      <c r="AB189" s="7" t="s">
        <v>85</v>
      </c>
      <c r="AC189" s="35" t="s">
        <v>15</v>
      </c>
      <c r="AD189" s="41" t="s">
        <v>52</v>
      </c>
      <c r="AE189" s="35" t="s">
        <v>177</v>
      </c>
      <c r="AF189" s="35" t="s">
        <v>96</v>
      </c>
      <c r="AG189" s="35" t="s">
        <v>186</v>
      </c>
      <c r="AH189" s="36" t="s">
        <v>13</v>
      </c>
      <c r="AI189" s="35" t="s">
        <v>10</v>
      </c>
      <c r="AJ189" s="35" t="s">
        <v>11</v>
      </c>
      <c r="AK189" s="35" t="s">
        <v>12</v>
      </c>
      <c r="AL189" s="36" t="s">
        <v>14</v>
      </c>
      <c r="AM189" s="41" t="s">
        <v>15</v>
      </c>
      <c r="AN189" s="36"/>
      <c r="AO189" s="36"/>
      <c r="AP189" s="35"/>
      <c r="AQ189" s="41"/>
      <c r="AR189" s="37" t="s">
        <v>16</v>
      </c>
      <c r="AS189" s="36" t="s">
        <v>17</v>
      </c>
      <c r="AT189" s="38"/>
      <c r="AU189" s="26"/>
    </row>
    <row r="190" spans="1:47" ht="15">
      <c r="A190" s="42" t="s">
        <v>21</v>
      </c>
      <c r="B190" s="6"/>
      <c r="C190" s="6">
        <v>200</v>
      </c>
      <c r="D190" s="14" t="s">
        <v>157</v>
      </c>
      <c r="E190" s="6">
        <v>200</v>
      </c>
      <c r="F190" s="45">
        <v>100</v>
      </c>
      <c r="G190" s="63" t="s">
        <v>22</v>
      </c>
      <c r="H190" s="6">
        <v>100</v>
      </c>
      <c r="I190" s="6" t="s">
        <v>152</v>
      </c>
      <c r="J190" s="6">
        <v>100</v>
      </c>
      <c r="K190" s="6">
        <v>180</v>
      </c>
      <c r="L190" s="6">
        <v>200</v>
      </c>
      <c r="M190" s="6">
        <v>75</v>
      </c>
      <c r="N190" s="6">
        <v>45</v>
      </c>
      <c r="O190" s="6" t="s">
        <v>22</v>
      </c>
      <c r="P190" s="45">
        <v>100</v>
      </c>
      <c r="Q190" s="41"/>
      <c r="R190" s="8"/>
      <c r="S190" s="41"/>
      <c r="T190" s="44"/>
      <c r="U190" s="6"/>
      <c r="V190" s="3"/>
      <c r="W190" s="25"/>
      <c r="X190" s="5"/>
      <c r="Y190" s="42" t="s">
        <v>21</v>
      </c>
      <c r="Z190" s="13"/>
      <c r="AA190" s="6" t="s">
        <v>122</v>
      </c>
      <c r="AB190" s="31">
        <v>200</v>
      </c>
      <c r="AC190" s="6" t="s">
        <v>22</v>
      </c>
      <c r="AD190" s="9">
        <v>30</v>
      </c>
      <c r="AE190" s="6">
        <v>80</v>
      </c>
      <c r="AF190" s="6">
        <v>250</v>
      </c>
      <c r="AG190" s="6" t="s">
        <v>187</v>
      </c>
      <c r="AH190" s="6">
        <v>200</v>
      </c>
      <c r="AI190" s="6">
        <v>75</v>
      </c>
      <c r="AJ190" s="6">
        <v>80</v>
      </c>
      <c r="AK190" s="6" t="s">
        <v>22</v>
      </c>
      <c r="AL190" s="8">
        <v>100</v>
      </c>
      <c r="AM190" s="9" t="s">
        <v>120</v>
      </c>
      <c r="AN190" s="6"/>
      <c r="AO190" s="6"/>
      <c r="AP190" s="6"/>
      <c r="AQ190" s="9"/>
      <c r="AR190" s="44"/>
      <c r="AS190" s="6"/>
      <c r="AT190" s="3"/>
      <c r="AU190" s="25"/>
    </row>
    <row r="191" spans="1:47" ht="15">
      <c r="A191" s="13" t="s">
        <v>23</v>
      </c>
      <c r="B191" s="46">
        <v>51</v>
      </c>
      <c r="C191" s="6"/>
      <c r="D191" s="14"/>
      <c r="E191" s="6"/>
      <c r="F191" s="40"/>
      <c r="G191" s="8"/>
      <c r="H191" s="6"/>
      <c r="I191" s="6"/>
      <c r="J191" s="6">
        <v>121</v>
      </c>
      <c r="K191" s="6"/>
      <c r="L191" s="6"/>
      <c r="M191" s="6"/>
      <c r="N191" s="6"/>
      <c r="O191" s="6"/>
      <c r="P191" s="40"/>
      <c r="Q191" s="41"/>
      <c r="R191" s="8"/>
      <c r="S191" s="41"/>
      <c r="T191" s="44">
        <f>C191+D191+E191+F191+G191+H191+I191+J191+K191+L191+M191+O191+N191+P191+Q191+R191+S191</f>
        <v>121</v>
      </c>
      <c r="U191" s="6">
        <f>T191+T192+T193</f>
        <v>121</v>
      </c>
      <c r="V191" s="3"/>
      <c r="W191" s="25"/>
      <c r="X191" s="5"/>
      <c r="Y191" s="13" t="s">
        <v>23</v>
      </c>
      <c r="Z191" s="46">
        <v>51</v>
      </c>
      <c r="AA191" s="6"/>
      <c r="AB191" s="14"/>
      <c r="AC191" s="6"/>
      <c r="AD191" s="41"/>
      <c r="AE191" s="6"/>
      <c r="AF191" s="6"/>
      <c r="AG191" s="6">
        <v>66</v>
      </c>
      <c r="AH191" s="6"/>
      <c r="AI191" s="6"/>
      <c r="AJ191" s="6"/>
      <c r="AK191" s="6"/>
      <c r="AL191" s="8"/>
      <c r="AM191" s="41"/>
      <c r="AN191" s="6"/>
      <c r="AO191" s="6"/>
      <c r="AP191" s="6"/>
      <c r="AQ191" s="41"/>
      <c r="AR191" s="44">
        <f>AA191+AB191+AC191+AD191+AE191+AF191+AG191+AH191+AI191+AJ191+AK191+AL191+AM191+AN191+AO191+AP191+AQ191</f>
        <v>66</v>
      </c>
      <c r="AS191" s="6">
        <f>AR191+AR192+AR193</f>
        <v>66</v>
      </c>
      <c r="AT191" s="3"/>
      <c r="AU191" s="25"/>
    </row>
    <row r="192" spans="1:47" ht="15">
      <c r="A192" s="13" t="s">
        <v>24</v>
      </c>
      <c r="B192" s="46"/>
      <c r="C192" s="6"/>
      <c r="D192" s="14"/>
      <c r="E192" s="6"/>
      <c r="F192" s="40"/>
      <c r="G192" s="8"/>
      <c r="H192" s="6"/>
      <c r="I192" s="6"/>
      <c r="J192" s="6"/>
      <c r="K192" s="6"/>
      <c r="L192" s="6"/>
      <c r="M192" s="6"/>
      <c r="N192" s="6"/>
      <c r="O192" s="6"/>
      <c r="P192" s="40"/>
      <c r="Q192" s="41"/>
      <c r="R192" s="8"/>
      <c r="S192" s="41"/>
      <c r="T192" s="44">
        <f aca="true" t="shared" si="12" ref="T192:T247">C192+D192+E192+F192+G192+H192+I192+J192+K192+L192+M192+O192+N192+P192+Q192+R192+S192</f>
        <v>0</v>
      </c>
      <c r="U192" s="6"/>
      <c r="V192" s="47"/>
      <c r="W192" s="25"/>
      <c r="X192" s="5"/>
      <c r="Y192" s="13" t="s">
        <v>24</v>
      </c>
      <c r="Z192" s="46"/>
      <c r="AA192" s="6"/>
      <c r="AB192" s="14"/>
      <c r="AC192" s="6"/>
      <c r="AD192" s="41"/>
      <c r="AE192" s="6"/>
      <c r="AF192" s="6"/>
      <c r="AG192" s="6"/>
      <c r="AH192" s="56"/>
      <c r="AI192" s="6"/>
      <c r="AJ192" s="6"/>
      <c r="AK192" s="6"/>
      <c r="AL192" s="8"/>
      <c r="AM192" s="41"/>
      <c r="AN192" s="56"/>
      <c r="AO192" s="56"/>
      <c r="AP192" s="6"/>
      <c r="AQ192" s="41"/>
      <c r="AR192" s="44">
        <f aca="true" t="shared" si="13" ref="AR192:AR247">AA192+AB192+AC192+AD192+AE192+AF192+AG192+AH192+AI192+AJ192+AK192+AL192+AM192+AN192+AO192+AP192+AQ192</f>
        <v>0</v>
      </c>
      <c r="AS192" s="6"/>
      <c r="AT192" s="47"/>
      <c r="AU192" s="25"/>
    </row>
    <row r="193" spans="1:47" ht="15">
      <c r="A193" s="13" t="s">
        <v>25</v>
      </c>
      <c r="B193" s="46"/>
      <c r="C193" s="6"/>
      <c r="D193" s="14"/>
      <c r="E193" s="6"/>
      <c r="F193" s="40"/>
      <c r="G193" s="8"/>
      <c r="H193" s="6"/>
      <c r="I193" s="6"/>
      <c r="J193" s="6"/>
      <c r="K193" s="6"/>
      <c r="L193" s="6"/>
      <c r="M193" s="6"/>
      <c r="N193" s="6"/>
      <c r="O193" s="6"/>
      <c r="P193" s="40"/>
      <c r="Q193" s="41"/>
      <c r="R193" s="8"/>
      <c r="S193" s="41"/>
      <c r="T193" s="44">
        <f t="shared" si="12"/>
        <v>0</v>
      </c>
      <c r="U193" s="6"/>
      <c r="V193" s="47"/>
      <c r="W193" s="25"/>
      <c r="X193" s="5"/>
      <c r="Y193" s="13" t="s">
        <v>25</v>
      </c>
      <c r="Z193" s="46"/>
      <c r="AA193" s="6"/>
      <c r="AB193" s="14"/>
      <c r="AC193" s="6"/>
      <c r="AD193" s="41"/>
      <c r="AE193" s="6"/>
      <c r="AF193" s="6"/>
      <c r="AG193" s="6"/>
      <c r="AH193" s="56"/>
      <c r="AI193" s="6"/>
      <c r="AJ193" s="6"/>
      <c r="AK193" s="6"/>
      <c r="AL193" s="8"/>
      <c r="AM193" s="41"/>
      <c r="AN193" s="56"/>
      <c r="AO193" s="56"/>
      <c r="AP193" s="6"/>
      <c r="AQ193" s="41"/>
      <c r="AR193" s="44">
        <f t="shared" si="13"/>
        <v>0</v>
      </c>
      <c r="AS193" s="6"/>
      <c r="AT193" s="47"/>
      <c r="AU193" s="25"/>
    </row>
    <row r="194" spans="1:47" ht="15">
      <c r="A194" s="13" t="s">
        <v>26</v>
      </c>
      <c r="B194" s="46">
        <v>51.6</v>
      </c>
      <c r="C194" s="6"/>
      <c r="D194" s="14"/>
      <c r="E194" s="6"/>
      <c r="F194" s="40"/>
      <c r="G194" s="8"/>
      <c r="H194" s="6"/>
      <c r="I194" s="6"/>
      <c r="J194" s="6"/>
      <c r="K194" s="6"/>
      <c r="L194" s="6"/>
      <c r="M194" s="6"/>
      <c r="N194" s="6"/>
      <c r="O194" s="6"/>
      <c r="P194" s="40"/>
      <c r="Q194" s="41"/>
      <c r="R194" s="8"/>
      <c r="S194" s="41"/>
      <c r="T194" s="44">
        <f t="shared" si="12"/>
        <v>0</v>
      </c>
      <c r="U194" s="6">
        <f>T194</f>
        <v>0</v>
      </c>
      <c r="V194" s="3"/>
      <c r="W194" s="25"/>
      <c r="X194" s="5"/>
      <c r="Y194" s="13" t="s">
        <v>26</v>
      </c>
      <c r="Z194" s="46">
        <v>51.6</v>
      </c>
      <c r="AA194" s="6"/>
      <c r="AB194" s="14"/>
      <c r="AC194" s="6"/>
      <c r="AD194" s="41"/>
      <c r="AE194" s="6"/>
      <c r="AF194" s="6"/>
      <c r="AG194" s="6"/>
      <c r="AH194" s="6"/>
      <c r="AI194" s="6"/>
      <c r="AJ194" s="6"/>
      <c r="AK194" s="6"/>
      <c r="AL194" s="8"/>
      <c r="AM194" s="41"/>
      <c r="AN194" s="6"/>
      <c r="AO194" s="6"/>
      <c r="AP194" s="6"/>
      <c r="AQ194" s="41"/>
      <c r="AR194" s="44">
        <f t="shared" si="13"/>
        <v>0</v>
      </c>
      <c r="AS194" s="6">
        <f>AR194</f>
        <v>0</v>
      </c>
      <c r="AT194" s="3"/>
      <c r="AU194" s="25"/>
    </row>
    <row r="195" spans="1:47" ht="15">
      <c r="A195" s="13" t="s">
        <v>27</v>
      </c>
      <c r="B195" s="46">
        <v>12</v>
      </c>
      <c r="C195" s="6"/>
      <c r="D195" s="14"/>
      <c r="E195" s="6"/>
      <c r="F195" s="40"/>
      <c r="G195" s="8"/>
      <c r="H195" s="6"/>
      <c r="I195" s="6"/>
      <c r="J195" s="6"/>
      <c r="K195" s="6"/>
      <c r="L195" s="6"/>
      <c r="M195" s="6"/>
      <c r="N195" s="6"/>
      <c r="O195" s="6"/>
      <c r="P195" s="40"/>
      <c r="Q195" s="41"/>
      <c r="R195" s="8"/>
      <c r="S195" s="41"/>
      <c r="T195" s="44">
        <f t="shared" si="12"/>
        <v>0</v>
      </c>
      <c r="U195" s="6">
        <f>T195</f>
        <v>0</v>
      </c>
      <c r="V195" s="47"/>
      <c r="W195" s="25"/>
      <c r="X195" s="5"/>
      <c r="Y195" s="13" t="s">
        <v>27</v>
      </c>
      <c r="Z195" s="46">
        <v>12</v>
      </c>
      <c r="AA195" s="6"/>
      <c r="AB195" s="14"/>
      <c r="AC195" s="6"/>
      <c r="AD195" s="41"/>
      <c r="AE195" s="6"/>
      <c r="AF195" s="6"/>
      <c r="AG195" s="6"/>
      <c r="AH195" s="56"/>
      <c r="AI195" s="6"/>
      <c r="AJ195" s="6"/>
      <c r="AK195" s="6"/>
      <c r="AL195" s="8"/>
      <c r="AM195" s="41"/>
      <c r="AN195" s="56"/>
      <c r="AO195" s="56"/>
      <c r="AP195" s="6"/>
      <c r="AQ195" s="41"/>
      <c r="AR195" s="44">
        <f t="shared" si="13"/>
        <v>0</v>
      </c>
      <c r="AS195" s="6">
        <f>AR195</f>
        <v>0</v>
      </c>
      <c r="AT195" s="47"/>
      <c r="AU195" s="25"/>
    </row>
    <row r="196" spans="1:47" ht="15">
      <c r="A196" s="13" t="s">
        <v>28</v>
      </c>
      <c r="B196" s="46">
        <v>48</v>
      </c>
      <c r="C196" s="6"/>
      <c r="D196" s="14"/>
      <c r="E196" s="6"/>
      <c r="F196" s="40"/>
      <c r="G196" s="8"/>
      <c r="H196" s="6"/>
      <c r="I196" s="6"/>
      <c r="J196" s="6"/>
      <c r="K196" s="6"/>
      <c r="L196" s="6"/>
      <c r="M196" s="6"/>
      <c r="N196" s="6"/>
      <c r="O196" s="6"/>
      <c r="P196" s="40"/>
      <c r="Q196" s="41"/>
      <c r="R196" s="8"/>
      <c r="S196" s="41"/>
      <c r="T196" s="44">
        <f t="shared" si="12"/>
        <v>0</v>
      </c>
      <c r="U196" s="6">
        <f>T196+T197</f>
        <v>0</v>
      </c>
      <c r="V196" s="3"/>
      <c r="W196" s="25"/>
      <c r="X196" s="5"/>
      <c r="Y196" s="13" t="s">
        <v>28</v>
      </c>
      <c r="Z196" s="46">
        <v>48</v>
      </c>
      <c r="AA196" s="6"/>
      <c r="AB196" s="14"/>
      <c r="AC196" s="6"/>
      <c r="AD196" s="41"/>
      <c r="AE196" s="6"/>
      <c r="AF196" s="6"/>
      <c r="AG196" s="6"/>
      <c r="AH196" s="6"/>
      <c r="AI196" s="6"/>
      <c r="AJ196" s="6"/>
      <c r="AK196" s="6"/>
      <c r="AL196" s="8"/>
      <c r="AM196" s="41"/>
      <c r="AN196" s="6"/>
      <c r="AO196" s="6"/>
      <c r="AP196" s="6"/>
      <c r="AQ196" s="41"/>
      <c r="AR196" s="44">
        <f t="shared" si="13"/>
        <v>0</v>
      </c>
      <c r="AS196" s="6">
        <f>AR196+AR197</f>
        <v>0</v>
      </c>
      <c r="AT196" s="3"/>
      <c r="AU196" s="25"/>
    </row>
    <row r="197" spans="1:47" ht="15">
      <c r="A197" s="13" t="s">
        <v>29</v>
      </c>
      <c r="B197" s="46"/>
      <c r="C197" s="6"/>
      <c r="D197" s="14"/>
      <c r="E197" s="6"/>
      <c r="F197" s="40"/>
      <c r="G197" s="8"/>
      <c r="H197" s="6"/>
      <c r="I197" s="6"/>
      <c r="J197" s="6"/>
      <c r="K197" s="6"/>
      <c r="L197" s="6"/>
      <c r="M197" s="6"/>
      <c r="N197" s="6"/>
      <c r="O197" s="6"/>
      <c r="P197" s="40"/>
      <c r="Q197" s="41"/>
      <c r="R197" s="8"/>
      <c r="S197" s="41"/>
      <c r="T197" s="44">
        <f t="shared" si="12"/>
        <v>0</v>
      </c>
      <c r="U197" s="6"/>
      <c r="V197" s="3"/>
      <c r="W197" s="25"/>
      <c r="X197" s="5"/>
      <c r="Y197" s="13" t="s">
        <v>29</v>
      </c>
      <c r="Z197" s="46"/>
      <c r="AA197" s="6"/>
      <c r="AB197" s="14"/>
      <c r="AC197" s="6"/>
      <c r="AD197" s="41"/>
      <c r="AE197" s="6"/>
      <c r="AF197" s="6"/>
      <c r="AG197" s="6"/>
      <c r="AH197" s="6"/>
      <c r="AI197" s="6"/>
      <c r="AJ197" s="6"/>
      <c r="AK197" s="6"/>
      <c r="AL197" s="8"/>
      <c r="AM197" s="41"/>
      <c r="AN197" s="6"/>
      <c r="AO197" s="6"/>
      <c r="AP197" s="6"/>
      <c r="AQ197" s="41"/>
      <c r="AR197" s="44">
        <f t="shared" si="13"/>
        <v>0</v>
      </c>
      <c r="AS197" s="6"/>
      <c r="AT197" s="3"/>
      <c r="AU197" s="25"/>
    </row>
    <row r="198" spans="1:47" ht="15">
      <c r="A198" s="13" t="s">
        <v>30</v>
      </c>
      <c r="B198" s="46">
        <v>21</v>
      </c>
      <c r="C198" s="6">
        <v>5</v>
      </c>
      <c r="D198" s="14">
        <v>10</v>
      </c>
      <c r="E198" s="6"/>
      <c r="F198" s="40"/>
      <c r="G198" s="8"/>
      <c r="H198" s="6"/>
      <c r="I198" s="6"/>
      <c r="J198" s="6">
        <v>3.7</v>
      </c>
      <c r="K198" s="6">
        <v>6.3</v>
      </c>
      <c r="L198" s="6"/>
      <c r="M198" s="6"/>
      <c r="N198" s="6"/>
      <c r="O198" s="6"/>
      <c r="P198" s="40"/>
      <c r="Q198" s="41"/>
      <c r="R198" s="8"/>
      <c r="S198" s="41"/>
      <c r="T198" s="44">
        <f t="shared" si="12"/>
        <v>25</v>
      </c>
      <c r="U198" s="6">
        <f>T198</f>
        <v>25</v>
      </c>
      <c r="V198" s="3"/>
      <c r="W198" s="25"/>
      <c r="X198" s="5"/>
      <c r="Y198" s="13" t="s">
        <v>30</v>
      </c>
      <c r="Z198" s="46">
        <v>21</v>
      </c>
      <c r="AA198" s="6">
        <v>6.2</v>
      </c>
      <c r="AB198" s="14"/>
      <c r="AC198" s="6"/>
      <c r="AD198" s="41"/>
      <c r="AE198" s="6"/>
      <c r="AF198" s="6"/>
      <c r="AG198" s="6">
        <v>4</v>
      </c>
      <c r="AH198" s="6"/>
      <c r="AI198" s="6"/>
      <c r="AJ198" s="6"/>
      <c r="AK198" s="6"/>
      <c r="AL198" s="8"/>
      <c r="AM198" s="41"/>
      <c r="AN198" s="6"/>
      <c r="AO198" s="6"/>
      <c r="AP198" s="6"/>
      <c r="AQ198" s="41"/>
      <c r="AR198" s="44">
        <f t="shared" si="13"/>
        <v>10.2</v>
      </c>
      <c r="AS198" s="6">
        <f>AR198</f>
        <v>10.2</v>
      </c>
      <c r="AT198" s="3"/>
      <c r="AU198" s="25"/>
    </row>
    <row r="199" spans="1:47" ht="15">
      <c r="A199" s="13" t="s">
        <v>31</v>
      </c>
      <c r="B199" s="46">
        <v>10.8</v>
      </c>
      <c r="C199" s="6"/>
      <c r="D199" s="14"/>
      <c r="E199" s="6"/>
      <c r="F199" s="40"/>
      <c r="G199" s="8"/>
      <c r="H199" s="6">
        <v>6</v>
      </c>
      <c r="I199" s="6">
        <v>5</v>
      </c>
      <c r="J199" s="6"/>
      <c r="K199" s="6"/>
      <c r="L199" s="6"/>
      <c r="M199" s="6"/>
      <c r="N199" s="6"/>
      <c r="O199" s="6"/>
      <c r="P199" s="40"/>
      <c r="Q199" s="41"/>
      <c r="R199" s="8"/>
      <c r="S199" s="41"/>
      <c r="T199" s="44">
        <f t="shared" si="12"/>
        <v>11</v>
      </c>
      <c r="U199" s="6">
        <f>T199</f>
        <v>11</v>
      </c>
      <c r="V199" s="3"/>
      <c r="W199" s="25"/>
      <c r="X199" s="5"/>
      <c r="Y199" s="13" t="s">
        <v>31</v>
      </c>
      <c r="Z199" s="46">
        <v>10.8</v>
      </c>
      <c r="AA199" s="6"/>
      <c r="AB199" s="14"/>
      <c r="AC199" s="6"/>
      <c r="AD199" s="41"/>
      <c r="AE199" s="6">
        <v>3.2</v>
      </c>
      <c r="AF199" s="6">
        <v>2.5</v>
      </c>
      <c r="AG199" s="6"/>
      <c r="AH199" s="6"/>
      <c r="AI199" s="6"/>
      <c r="AJ199" s="6"/>
      <c r="AK199" s="6"/>
      <c r="AL199" s="8"/>
      <c r="AM199" s="41"/>
      <c r="AN199" s="6"/>
      <c r="AO199" s="6"/>
      <c r="AP199" s="6"/>
      <c r="AQ199" s="41"/>
      <c r="AR199" s="44">
        <f t="shared" si="13"/>
        <v>5.7</v>
      </c>
      <c r="AS199" s="6">
        <f>AR199</f>
        <v>5.7</v>
      </c>
      <c r="AT199" s="3"/>
      <c r="AU199" s="25"/>
    </row>
    <row r="200" spans="1:47" ht="15">
      <c r="A200" s="13" t="s">
        <v>32</v>
      </c>
      <c r="B200" s="46">
        <v>180</v>
      </c>
      <c r="C200" s="6">
        <v>100</v>
      </c>
      <c r="D200" s="14"/>
      <c r="E200" s="6"/>
      <c r="F200" s="40"/>
      <c r="G200" s="8"/>
      <c r="H200" s="6"/>
      <c r="I200" s="6"/>
      <c r="J200" s="6"/>
      <c r="K200" s="6">
        <v>28.4</v>
      </c>
      <c r="L200" s="6"/>
      <c r="M200" s="6"/>
      <c r="N200" s="6"/>
      <c r="O200" s="6"/>
      <c r="P200" s="40"/>
      <c r="Q200" s="41"/>
      <c r="R200" s="8"/>
      <c r="S200" s="41"/>
      <c r="T200" s="44">
        <f t="shared" si="12"/>
        <v>128.4</v>
      </c>
      <c r="U200" s="6">
        <f>T200+T201</f>
        <v>193.4</v>
      </c>
      <c r="V200" s="3"/>
      <c r="W200" s="25"/>
      <c r="X200" s="5"/>
      <c r="Y200" s="13" t="s">
        <v>32</v>
      </c>
      <c r="Z200" s="46">
        <v>180</v>
      </c>
      <c r="AA200" s="6">
        <v>15</v>
      </c>
      <c r="AB200" s="14">
        <v>210</v>
      </c>
      <c r="AC200" s="6"/>
      <c r="AD200" s="41"/>
      <c r="AE200" s="6"/>
      <c r="AF200" s="6"/>
      <c r="AG200" s="6"/>
      <c r="AH200" s="6"/>
      <c r="AI200" s="6"/>
      <c r="AJ200" s="6"/>
      <c r="AK200" s="6"/>
      <c r="AL200" s="8"/>
      <c r="AM200" s="41"/>
      <c r="AN200" s="6"/>
      <c r="AO200" s="6"/>
      <c r="AP200" s="6"/>
      <c r="AQ200" s="41"/>
      <c r="AR200" s="44">
        <f t="shared" si="13"/>
        <v>225</v>
      </c>
      <c r="AS200" s="6">
        <f>AR200+AR201</f>
        <v>290</v>
      </c>
      <c r="AT200" s="3"/>
      <c r="AU200" s="25"/>
    </row>
    <row r="201" spans="1:47" ht="15">
      <c r="A201" s="13" t="s">
        <v>12</v>
      </c>
      <c r="B201" s="46"/>
      <c r="C201" s="6"/>
      <c r="D201" s="14"/>
      <c r="E201" s="6"/>
      <c r="F201" s="40"/>
      <c r="G201" s="8"/>
      <c r="H201" s="6"/>
      <c r="I201" s="6"/>
      <c r="J201" s="6"/>
      <c r="K201" s="6"/>
      <c r="L201" s="6"/>
      <c r="M201" s="6"/>
      <c r="N201" s="6"/>
      <c r="O201" s="6">
        <v>65</v>
      </c>
      <c r="P201" s="40"/>
      <c r="Q201" s="41"/>
      <c r="R201" s="8"/>
      <c r="S201" s="41"/>
      <c r="T201" s="44">
        <f t="shared" si="12"/>
        <v>65</v>
      </c>
      <c r="U201" s="6"/>
      <c r="V201" s="3"/>
      <c r="W201" s="25"/>
      <c r="X201" s="5"/>
      <c r="Y201" s="13" t="s">
        <v>12</v>
      </c>
      <c r="Z201" s="46"/>
      <c r="AA201" s="6"/>
      <c r="AB201" s="14"/>
      <c r="AC201" s="6"/>
      <c r="AD201" s="41"/>
      <c r="AE201" s="6"/>
      <c r="AF201" s="6"/>
      <c r="AG201" s="6"/>
      <c r="AH201" s="6"/>
      <c r="AI201" s="6"/>
      <c r="AJ201" s="6"/>
      <c r="AK201" s="6">
        <v>65</v>
      </c>
      <c r="AL201" s="8"/>
      <c r="AM201" s="41"/>
      <c r="AN201" s="6"/>
      <c r="AO201" s="6"/>
      <c r="AP201" s="6"/>
      <c r="AQ201" s="41"/>
      <c r="AR201" s="44">
        <f t="shared" si="13"/>
        <v>65</v>
      </c>
      <c r="AS201" s="6"/>
      <c r="AT201" s="3"/>
      <c r="AU201" s="25"/>
    </row>
    <row r="202" spans="1:47" ht="15">
      <c r="A202" s="13" t="s">
        <v>33</v>
      </c>
      <c r="B202" s="46">
        <v>108</v>
      </c>
      <c r="C202" s="6"/>
      <c r="D202" s="14"/>
      <c r="E202" s="6"/>
      <c r="F202" s="40"/>
      <c r="G202" s="8"/>
      <c r="H202" s="6"/>
      <c r="I202" s="6"/>
      <c r="J202" s="6"/>
      <c r="K202" s="6"/>
      <c r="L202" s="6"/>
      <c r="M202" s="6"/>
      <c r="N202" s="6"/>
      <c r="O202" s="6"/>
      <c r="P202" s="40"/>
      <c r="Q202" s="41"/>
      <c r="R202" s="8"/>
      <c r="S202" s="41"/>
      <c r="T202" s="44">
        <f t="shared" si="12"/>
        <v>0</v>
      </c>
      <c r="U202" s="6">
        <f>T202+T203</f>
        <v>100</v>
      </c>
      <c r="V202" s="3"/>
      <c r="W202" s="25"/>
      <c r="X202" s="5"/>
      <c r="Y202" s="13" t="s">
        <v>33</v>
      </c>
      <c r="Z202" s="46">
        <v>108</v>
      </c>
      <c r="AA202" s="6"/>
      <c r="AB202" s="14"/>
      <c r="AC202" s="6"/>
      <c r="AD202" s="41"/>
      <c r="AE202" s="6"/>
      <c r="AF202" s="6"/>
      <c r="AG202" s="6"/>
      <c r="AH202" s="6"/>
      <c r="AI202" s="6"/>
      <c r="AJ202" s="6"/>
      <c r="AK202" s="6"/>
      <c r="AL202" s="8"/>
      <c r="AM202" s="41"/>
      <c r="AN202" s="6"/>
      <c r="AO202" s="6"/>
      <c r="AP202" s="6"/>
      <c r="AQ202" s="41"/>
      <c r="AR202" s="44">
        <f t="shared" si="13"/>
        <v>0</v>
      </c>
      <c r="AS202" s="6">
        <f>AR202+AR203</f>
        <v>200</v>
      </c>
      <c r="AT202" s="3"/>
      <c r="AU202" s="25"/>
    </row>
    <row r="203" spans="1:47" ht="21">
      <c r="A203" s="13" t="s">
        <v>15</v>
      </c>
      <c r="B203" s="46"/>
      <c r="C203" s="6"/>
      <c r="D203" s="14"/>
      <c r="E203" s="6"/>
      <c r="F203" s="40"/>
      <c r="G203" s="8">
        <v>100</v>
      </c>
      <c r="H203" s="6"/>
      <c r="I203" s="6"/>
      <c r="J203" s="6"/>
      <c r="K203" s="6"/>
      <c r="L203" s="6"/>
      <c r="M203" s="6"/>
      <c r="N203" s="6"/>
      <c r="O203" s="6"/>
      <c r="P203" s="40"/>
      <c r="Q203" s="41"/>
      <c r="R203" s="8"/>
      <c r="S203" s="41"/>
      <c r="T203" s="44">
        <f t="shared" si="12"/>
        <v>100</v>
      </c>
      <c r="U203" s="6"/>
      <c r="V203" s="47"/>
      <c r="W203" s="25"/>
      <c r="X203" s="5"/>
      <c r="Y203" s="13" t="s">
        <v>15</v>
      </c>
      <c r="Z203" s="46"/>
      <c r="AA203" s="6"/>
      <c r="AB203" s="14"/>
      <c r="AC203" s="6">
        <v>100</v>
      </c>
      <c r="AD203" s="41"/>
      <c r="AE203" s="6"/>
      <c r="AF203" s="6"/>
      <c r="AG203" s="6"/>
      <c r="AH203" s="56"/>
      <c r="AI203" s="6"/>
      <c r="AJ203" s="6"/>
      <c r="AK203" s="6"/>
      <c r="AL203" s="8"/>
      <c r="AM203" s="41">
        <v>100</v>
      </c>
      <c r="AN203" s="56"/>
      <c r="AO203" s="56"/>
      <c r="AP203" s="6"/>
      <c r="AQ203" s="41"/>
      <c r="AR203" s="44">
        <f t="shared" si="13"/>
        <v>200</v>
      </c>
      <c r="AS203" s="6"/>
      <c r="AT203" s="47"/>
      <c r="AU203" s="25"/>
    </row>
    <row r="204" spans="1:47" ht="15">
      <c r="A204" s="13" t="s">
        <v>34</v>
      </c>
      <c r="B204" s="46">
        <v>6</v>
      </c>
      <c r="C204" s="6"/>
      <c r="D204" s="14"/>
      <c r="E204" s="6"/>
      <c r="F204" s="40"/>
      <c r="G204" s="8"/>
      <c r="H204" s="6"/>
      <c r="I204" s="6">
        <v>7</v>
      </c>
      <c r="J204" s="6"/>
      <c r="K204" s="6"/>
      <c r="L204" s="6"/>
      <c r="M204" s="6"/>
      <c r="N204" s="6"/>
      <c r="O204" s="6"/>
      <c r="P204" s="40"/>
      <c r="Q204" s="41"/>
      <c r="R204" s="8"/>
      <c r="S204" s="41"/>
      <c r="T204" s="44">
        <f t="shared" si="12"/>
        <v>7</v>
      </c>
      <c r="U204" s="6">
        <f>T204</f>
        <v>7</v>
      </c>
      <c r="V204" s="3"/>
      <c r="W204" s="25"/>
      <c r="X204" s="5"/>
      <c r="Y204" s="13" t="s">
        <v>34</v>
      </c>
      <c r="Z204" s="46">
        <v>6</v>
      </c>
      <c r="AA204" s="6">
        <v>4.5</v>
      </c>
      <c r="AB204" s="14"/>
      <c r="AC204" s="6"/>
      <c r="AD204" s="41"/>
      <c r="AE204" s="6"/>
      <c r="AF204" s="6"/>
      <c r="AG204" s="6">
        <v>7.5</v>
      </c>
      <c r="AH204" s="6"/>
      <c r="AI204" s="6"/>
      <c r="AJ204" s="6"/>
      <c r="AK204" s="6"/>
      <c r="AL204" s="8"/>
      <c r="AM204" s="41"/>
      <c r="AN204" s="6"/>
      <c r="AO204" s="6"/>
      <c r="AP204" s="6"/>
      <c r="AQ204" s="41"/>
      <c r="AR204" s="44">
        <f t="shared" si="13"/>
        <v>12</v>
      </c>
      <c r="AS204" s="6">
        <f>AR204</f>
        <v>12</v>
      </c>
      <c r="AT204" s="3"/>
      <c r="AU204" s="25"/>
    </row>
    <row r="205" spans="1:47" ht="15">
      <c r="A205" s="13" t="s">
        <v>35</v>
      </c>
      <c r="B205" s="46">
        <v>36</v>
      </c>
      <c r="C205" s="6"/>
      <c r="D205" s="14"/>
      <c r="E205" s="6"/>
      <c r="F205" s="40"/>
      <c r="G205" s="8"/>
      <c r="H205" s="6"/>
      <c r="I205" s="6"/>
      <c r="J205" s="6"/>
      <c r="K205" s="6"/>
      <c r="L205" s="6"/>
      <c r="M205" s="6"/>
      <c r="N205" s="6"/>
      <c r="O205" s="6"/>
      <c r="P205" s="40"/>
      <c r="Q205" s="41"/>
      <c r="R205" s="8"/>
      <c r="S205" s="41"/>
      <c r="T205" s="44">
        <f t="shared" si="12"/>
        <v>0</v>
      </c>
      <c r="U205" s="6">
        <f>T205</f>
        <v>0</v>
      </c>
      <c r="V205" s="3"/>
      <c r="W205" s="25"/>
      <c r="X205" s="5"/>
      <c r="Y205" s="13" t="s">
        <v>35</v>
      </c>
      <c r="Z205" s="46">
        <v>36</v>
      </c>
      <c r="AA205" s="6">
        <v>114</v>
      </c>
      <c r="AB205" s="14"/>
      <c r="AC205" s="6"/>
      <c r="AD205" s="41"/>
      <c r="AE205" s="6"/>
      <c r="AF205" s="6"/>
      <c r="AG205" s="6"/>
      <c r="AH205" s="6"/>
      <c r="AI205" s="6"/>
      <c r="AJ205" s="6"/>
      <c r="AK205" s="6"/>
      <c r="AL205" s="8"/>
      <c r="AM205" s="41"/>
      <c r="AN205" s="6"/>
      <c r="AO205" s="6"/>
      <c r="AP205" s="6"/>
      <c r="AQ205" s="41"/>
      <c r="AR205" s="44">
        <f t="shared" si="13"/>
        <v>114</v>
      </c>
      <c r="AS205" s="6">
        <f>AR205</f>
        <v>114</v>
      </c>
      <c r="AT205" s="3"/>
      <c r="AU205" s="25"/>
    </row>
    <row r="206" spans="1:47" ht="15">
      <c r="A206" s="13" t="s">
        <v>36</v>
      </c>
      <c r="B206" s="46">
        <v>7.2</v>
      </c>
      <c r="C206" s="6"/>
      <c r="D206" s="14">
        <v>11</v>
      </c>
      <c r="E206" s="6"/>
      <c r="F206" s="40"/>
      <c r="G206" s="8"/>
      <c r="H206" s="6"/>
      <c r="I206" s="6"/>
      <c r="J206" s="6"/>
      <c r="K206" s="6"/>
      <c r="L206" s="6"/>
      <c r="M206" s="6"/>
      <c r="N206" s="6"/>
      <c r="O206" s="6"/>
      <c r="P206" s="40"/>
      <c r="Q206" s="41"/>
      <c r="R206" s="8"/>
      <c r="S206" s="41"/>
      <c r="T206" s="44">
        <f t="shared" si="12"/>
        <v>11</v>
      </c>
      <c r="U206" s="6">
        <f>T206</f>
        <v>11</v>
      </c>
      <c r="V206" s="3"/>
      <c r="W206" s="25"/>
      <c r="X206" s="5"/>
      <c r="Y206" s="13" t="s">
        <v>36</v>
      </c>
      <c r="Z206" s="46">
        <v>7.2</v>
      </c>
      <c r="AA206" s="6"/>
      <c r="AB206" s="14"/>
      <c r="AC206" s="6"/>
      <c r="AD206" s="41"/>
      <c r="AE206" s="6"/>
      <c r="AF206" s="6"/>
      <c r="AG206" s="6"/>
      <c r="AH206" s="6"/>
      <c r="AI206" s="6"/>
      <c r="AJ206" s="6"/>
      <c r="AK206" s="6"/>
      <c r="AL206" s="8"/>
      <c r="AM206" s="41"/>
      <c r="AN206" s="6"/>
      <c r="AO206" s="6"/>
      <c r="AP206" s="6"/>
      <c r="AQ206" s="41"/>
      <c r="AR206" s="44">
        <f t="shared" si="13"/>
        <v>0</v>
      </c>
      <c r="AS206" s="6">
        <f>AR206</f>
        <v>0</v>
      </c>
      <c r="AT206" s="3"/>
      <c r="AU206" s="25"/>
    </row>
    <row r="207" spans="1:47" ht="15">
      <c r="A207" s="13" t="s">
        <v>37</v>
      </c>
      <c r="B207" s="46">
        <v>24</v>
      </c>
      <c r="C207" s="6"/>
      <c r="D207" s="14"/>
      <c r="E207" s="6"/>
      <c r="F207" s="40"/>
      <c r="G207" s="8"/>
      <c r="H207" s="6"/>
      <c r="I207" s="6"/>
      <c r="J207" s="6">
        <v>12.6</v>
      </c>
      <c r="K207" s="6"/>
      <c r="L207" s="6"/>
      <c r="M207" s="6"/>
      <c r="N207" s="6"/>
      <c r="O207" s="6"/>
      <c r="P207" s="40"/>
      <c r="Q207" s="41"/>
      <c r="R207" s="8"/>
      <c r="S207" s="41"/>
      <c r="T207" s="44">
        <f t="shared" si="12"/>
        <v>12.6</v>
      </c>
      <c r="U207" s="6">
        <f>T207</f>
        <v>12.6</v>
      </c>
      <c r="V207" s="47"/>
      <c r="W207" s="25"/>
      <c r="X207" s="5"/>
      <c r="Y207" s="13" t="s">
        <v>37</v>
      </c>
      <c r="Z207" s="46">
        <v>24</v>
      </c>
      <c r="AA207" s="6">
        <v>9.3</v>
      </c>
      <c r="AB207" s="14"/>
      <c r="AC207" s="6"/>
      <c r="AD207" s="41"/>
      <c r="AE207" s="6"/>
      <c r="AF207" s="6"/>
      <c r="AG207" s="6">
        <v>5</v>
      </c>
      <c r="AH207" s="56"/>
      <c r="AI207" s="6"/>
      <c r="AJ207" s="6"/>
      <c r="AK207" s="6"/>
      <c r="AL207" s="8"/>
      <c r="AM207" s="41"/>
      <c r="AN207" s="56"/>
      <c r="AO207" s="56"/>
      <c r="AP207" s="6"/>
      <c r="AQ207" s="41"/>
      <c r="AR207" s="44">
        <f t="shared" si="13"/>
        <v>14.3</v>
      </c>
      <c r="AS207" s="6">
        <f>AR207</f>
        <v>14.3</v>
      </c>
      <c r="AT207" s="47"/>
      <c r="AU207" s="25"/>
    </row>
    <row r="208" spans="1:47" ht="15">
      <c r="A208" s="13" t="s">
        <v>38</v>
      </c>
      <c r="B208" s="46">
        <v>12</v>
      </c>
      <c r="C208" s="6"/>
      <c r="D208" s="14"/>
      <c r="E208" s="6"/>
      <c r="F208" s="40"/>
      <c r="G208" s="8"/>
      <c r="H208" s="6"/>
      <c r="I208" s="6"/>
      <c r="J208" s="6"/>
      <c r="K208" s="6"/>
      <c r="L208" s="6"/>
      <c r="M208" s="6"/>
      <c r="N208" s="6"/>
      <c r="O208" s="6"/>
      <c r="P208" s="40"/>
      <c r="Q208" s="41"/>
      <c r="R208" s="8"/>
      <c r="S208" s="41"/>
      <c r="T208" s="44">
        <f t="shared" si="12"/>
        <v>0</v>
      </c>
      <c r="U208" s="6">
        <f>T208</f>
        <v>0</v>
      </c>
      <c r="V208" s="3"/>
      <c r="W208" s="25"/>
      <c r="X208" s="5"/>
      <c r="Y208" s="13" t="s">
        <v>38</v>
      </c>
      <c r="Z208" s="46">
        <v>12</v>
      </c>
      <c r="AA208" s="6">
        <v>1.7</v>
      </c>
      <c r="AB208" s="14"/>
      <c r="AC208" s="6"/>
      <c r="AD208" s="41"/>
      <c r="AE208" s="6"/>
      <c r="AF208" s="6"/>
      <c r="AG208" s="6">
        <v>2.2</v>
      </c>
      <c r="AH208" s="6"/>
      <c r="AI208" s="6"/>
      <c r="AJ208" s="6"/>
      <c r="AK208" s="6"/>
      <c r="AL208" s="8"/>
      <c r="AM208" s="41"/>
      <c r="AN208" s="6"/>
      <c r="AO208" s="6"/>
      <c r="AP208" s="6"/>
      <c r="AQ208" s="41"/>
      <c r="AR208" s="44">
        <f t="shared" si="13"/>
        <v>3.9000000000000004</v>
      </c>
      <c r="AS208" s="6">
        <f>AR208</f>
        <v>3.9000000000000004</v>
      </c>
      <c r="AT208" s="3"/>
      <c r="AU208" s="25"/>
    </row>
    <row r="209" spans="1:47" ht="15">
      <c r="A209" s="13" t="s">
        <v>39</v>
      </c>
      <c r="B209" s="46">
        <v>30</v>
      </c>
      <c r="C209" s="6"/>
      <c r="D209" s="14"/>
      <c r="E209" s="6"/>
      <c r="F209" s="40"/>
      <c r="G209" s="8"/>
      <c r="H209" s="6"/>
      <c r="I209" s="6"/>
      <c r="J209" s="6"/>
      <c r="K209" s="6"/>
      <c r="L209" s="6"/>
      <c r="M209" s="6"/>
      <c r="N209" s="6"/>
      <c r="O209" s="6"/>
      <c r="P209" s="40"/>
      <c r="Q209" s="41"/>
      <c r="R209" s="8"/>
      <c r="S209" s="41"/>
      <c r="T209" s="44">
        <f t="shared" si="12"/>
        <v>0</v>
      </c>
      <c r="U209" s="6">
        <f>T209+T210+T211+T212+T213+T214+T215+T216+T217+T218+T219</f>
        <v>37.1</v>
      </c>
      <c r="V209" s="3"/>
      <c r="W209" s="25"/>
      <c r="X209" s="5"/>
      <c r="Y209" s="13" t="s">
        <v>39</v>
      </c>
      <c r="Z209" s="46">
        <v>30</v>
      </c>
      <c r="AA209" s="6"/>
      <c r="AB209" s="14"/>
      <c r="AC209" s="6"/>
      <c r="AD209" s="41"/>
      <c r="AE209" s="6"/>
      <c r="AF209" s="6"/>
      <c r="AG209" s="6"/>
      <c r="AH209" s="6"/>
      <c r="AI209" s="6"/>
      <c r="AJ209" s="6"/>
      <c r="AK209" s="6"/>
      <c r="AL209" s="8"/>
      <c r="AM209" s="41"/>
      <c r="AN209" s="6"/>
      <c r="AO209" s="6"/>
      <c r="AP209" s="6"/>
      <c r="AQ209" s="41"/>
      <c r="AR209" s="44">
        <f t="shared" si="13"/>
        <v>0</v>
      </c>
      <c r="AS209" s="6">
        <f>AR209+AR210+AR211+AR212+AR213+AR214+AR215+AR216+AR217+AR218+AR219</f>
        <v>34</v>
      </c>
      <c r="AT209" s="3"/>
      <c r="AU209" s="25"/>
    </row>
    <row r="210" spans="1:47" ht="15">
      <c r="A210" s="13" t="s">
        <v>40</v>
      </c>
      <c r="B210" s="46"/>
      <c r="C210" s="6"/>
      <c r="D210" s="14"/>
      <c r="E210" s="6"/>
      <c r="F210" s="40"/>
      <c r="G210" s="8"/>
      <c r="H210" s="6"/>
      <c r="I210" s="6"/>
      <c r="J210" s="6"/>
      <c r="K210" s="6"/>
      <c r="L210" s="6"/>
      <c r="M210" s="6"/>
      <c r="N210" s="6"/>
      <c r="O210" s="6"/>
      <c r="P210" s="40"/>
      <c r="Q210" s="41"/>
      <c r="R210" s="8"/>
      <c r="S210" s="41"/>
      <c r="T210" s="44">
        <f t="shared" si="12"/>
        <v>0</v>
      </c>
      <c r="U210" s="6"/>
      <c r="V210" s="3"/>
      <c r="W210" s="25"/>
      <c r="X210" s="5"/>
      <c r="Y210" s="13" t="s">
        <v>40</v>
      </c>
      <c r="Z210" s="46"/>
      <c r="AA210" s="6"/>
      <c r="AB210" s="14"/>
      <c r="AC210" s="6"/>
      <c r="AD210" s="41"/>
      <c r="AE210" s="6"/>
      <c r="AF210" s="6"/>
      <c r="AG210" s="6"/>
      <c r="AH210" s="6"/>
      <c r="AI210" s="6"/>
      <c r="AJ210" s="6"/>
      <c r="AK210" s="6"/>
      <c r="AL210" s="8"/>
      <c r="AM210" s="41"/>
      <c r="AN210" s="6"/>
      <c r="AO210" s="6"/>
      <c r="AP210" s="6"/>
      <c r="AQ210" s="41"/>
      <c r="AR210" s="44">
        <f t="shared" si="13"/>
        <v>0</v>
      </c>
      <c r="AS210" s="6"/>
      <c r="AT210" s="3"/>
      <c r="AU210" s="25"/>
    </row>
    <row r="211" spans="1:47" ht="15">
      <c r="A211" s="13" t="s">
        <v>41</v>
      </c>
      <c r="B211" s="46"/>
      <c r="C211" s="6">
        <v>30.8</v>
      </c>
      <c r="D211" s="14"/>
      <c r="E211" s="6"/>
      <c r="F211" s="40"/>
      <c r="G211" s="8"/>
      <c r="H211" s="6"/>
      <c r="I211" s="6"/>
      <c r="J211" s="6"/>
      <c r="K211" s="6"/>
      <c r="L211" s="6"/>
      <c r="M211" s="6"/>
      <c r="N211" s="6"/>
      <c r="O211" s="6"/>
      <c r="P211" s="40"/>
      <c r="Q211" s="41"/>
      <c r="R211" s="8"/>
      <c r="S211" s="41"/>
      <c r="T211" s="44">
        <f t="shared" si="12"/>
        <v>30.8</v>
      </c>
      <c r="U211" s="6"/>
      <c r="V211" s="3"/>
      <c r="W211" s="25"/>
      <c r="X211" s="5"/>
      <c r="Y211" s="13" t="s">
        <v>41</v>
      </c>
      <c r="Z211" s="46"/>
      <c r="AA211" s="6"/>
      <c r="AB211" s="14"/>
      <c r="AC211" s="6"/>
      <c r="AD211" s="41"/>
      <c r="AE211" s="6"/>
      <c r="AF211" s="6"/>
      <c r="AG211" s="6"/>
      <c r="AH211" s="6"/>
      <c r="AI211" s="6"/>
      <c r="AJ211" s="6"/>
      <c r="AK211" s="6"/>
      <c r="AL211" s="8"/>
      <c r="AM211" s="41"/>
      <c r="AN211" s="6"/>
      <c r="AO211" s="6"/>
      <c r="AP211" s="6"/>
      <c r="AQ211" s="41"/>
      <c r="AR211" s="44">
        <f t="shared" si="13"/>
        <v>0</v>
      </c>
      <c r="AS211" s="6"/>
      <c r="AT211" s="3"/>
      <c r="AU211" s="25"/>
    </row>
    <row r="212" spans="1:47" ht="15">
      <c r="A212" s="13" t="s">
        <v>42</v>
      </c>
      <c r="B212" s="46"/>
      <c r="C212" s="6"/>
      <c r="D212" s="14"/>
      <c r="E212" s="6"/>
      <c r="F212" s="40"/>
      <c r="G212" s="8"/>
      <c r="H212" s="6"/>
      <c r="I212" s="6"/>
      <c r="J212" s="6">
        <v>6.3</v>
      </c>
      <c r="K212" s="6"/>
      <c r="L212" s="6"/>
      <c r="M212" s="6"/>
      <c r="N212" s="6"/>
      <c r="O212" s="6"/>
      <c r="P212" s="40"/>
      <c r="Q212" s="41"/>
      <c r="R212" s="8"/>
      <c r="S212" s="41"/>
      <c r="T212" s="44">
        <f t="shared" si="12"/>
        <v>6.3</v>
      </c>
      <c r="U212" s="6"/>
      <c r="V212" s="3"/>
      <c r="W212" s="25"/>
      <c r="X212" s="5"/>
      <c r="Y212" s="13" t="s">
        <v>42</v>
      </c>
      <c r="Z212" s="46"/>
      <c r="AA212" s="6">
        <v>21</v>
      </c>
      <c r="AB212" s="14"/>
      <c r="AC212" s="6"/>
      <c r="AD212" s="41"/>
      <c r="AE212" s="6"/>
      <c r="AF212" s="6"/>
      <c r="AG212" s="6">
        <v>8</v>
      </c>
      <c r="AH212" s="6"/>
      <c r="AI212" s="6"/>
      <c r="AJ212" s="6"/>
      <c r="AK212" s="6"/>
      <c r="AL212" s="8"/>
      <c r="AM212" s="41"/>
      <c r="AN212" s="6"/>
      <c r="AO212" s="6"/>
      <c r="AP212" s="6"/>
      <c r="AQ212" s="41"/>
      <c r="AR212" s="44">
        <f t="shared" si="13"/>
        <v>29</v>
      </c>
      <c r="AS212" s="6"/>
      <c r="AT212" s="3"/>
      <c r="AU212" s="25"/>
    </row>
    <row r="213" spans="1:47" ht="15">
      <c r="A213" s="13" t="s">
        <v>43</v>
      </c>
      <c r="B213" s="46"/>
      <c r="C213" s="6"/>
      <c r="D213" s="14"/>
      <c r="E213" s="6"/>
      <c r="F213" s="40"/>
      <c r="G213" s="8"/>
      <c r="H213" s="6"/>
      <c r="I213" s="6"/>
      <c r="J213" s="6"/>
      <c r="K213" s="6"/>
      <c r="L213" s="6"/>
      <c r="M213" s="6"/>
      <c r="N213" s="6"/>
      <c r="O213" s="6"/>
      <c r="P213" s="40"/>
      <c r="Q213" s="41"/>
      <c r="R213" s="8"/>
      <c r="S213" s="41"/>
      <c r="T213" s="44">
        <f t="shared" si="12"/>
        <v>0</v>
      </c>
      <c r="U213" s="6"/>
      <c r="V213" s="3"/>
      <c r="W213" s="25"/>
      <c r="X213" s="5"/>
      <c r="Y213" s="13" t="s">
        <v>43</v>
      </c>
      <c r="Z213" s="46"/>
      <c r="AA213" s="6"/>
      <c r="AB213" s="14"/>
      <c r="AC213" s="6"/>
      <c r="AD213" s="41"/>
      <c r="AE213" s="6"/>
      <c r="AF213" s="6"/>
      <c r="AG213" s="6"/>
      <c r="AH213" s="6"/>
      <c r="AI213" s="6"/>
      <c r="AJ213" s="6"/>
      <c r="AK213" s="6"/>
      <c r="AL213" s="8"/>
      <c r="AM213" s="41"/>
      <c r="AN213" s="6"/>
      <c r="AO213" s="6"/>
      <c r="AP213" s="6"/>
      <c r="AQ213" s="41"/>
      <c r="AR213" s="44">
        <f t="shared" si="13"/>
        <v>0</v>
      </c>
      <c r="AS213" s="6"/>
      <c r="AT213" s="3"/>
      <c r="AU213" s="25"/>
    </row>
    <row r="214" spans="1:47" ht="15">
      <c r="A214" s="13" t="s">
        <v>44</v>
      </c>
      <c r="B214" s="46"/>
      <c r="C214" s="6"/>
      <c r="D214" s="14"/>
      <c r="E214" s="6"/>
      <c r="F214" s="40"/>
      <c r="G214" s="8"/>
      <c r="H214" s="6"/>
      <c r="I214" s="6"/>
      <c r="J214" s="6"/>
      <c r="K214" s="6"/>
      <c r="L214" s="6"/>
      <c r="M214" s="6"/>
      <c r="N214" s="6"/>
      <c r="O214" s="6"/>
      <c r="P214" s="40"/>
      <c r="Q214" s="41"/>
      <c r="R214" s="8"/>
      <c r="S214" s="41"/>
      <c r="T214" s="44">
        <f t="shared" si="12"/>
        <v>0</v>
      </c>
      <c r="U214" s="6"/>
      <c r="V214" s="3"/>
      <c r="W214" s="25"/>
      <c r="X214" s="5"/>
      <c r="Y214" s="13" t="s">
        <v>44</v>
      </c>
      <c r="Z214" s="46"/>
      <c r="AA214" s="6"/>
      <c r="AB214" s="14"/>
      <c r="AC214" s="6"/>
      <c r="AD214" s="41"/>
      <c r="AE214" s="6"/>
      <c r="AF214" s="6"/>
      <c r="AG214" s="6"/>
      <c r="AH214" s="6"/>
      <c r="AI214" s="6"/>
      <c r="AJ214" s="6"/>
      <c r="AK214" s="6"/>
      <c r="AL214" s="8"/>
      <c r="AM214" s="41"/>
      <c r="AN214" s="6"/>
      <c r="AO214" s="6"/>
      <c r="AP214" s="6"/>
      <c r="AQ214" s="41"/>
      <c r="AR214" s="44">
        <f t="shared" si="13"/>
        <v>0</v>
      </c>
      <c r="AS214" s="6"/>
      <c r="AT214" s="3"/>
      <c r="AU214" s="25"/>
    </row>
    <row r="215" spans="1:47" ht="15">
      <c r="A215" s="13" t="s">
        <v>45</v>
      </c>
      <c r="B215" s="46"/>
      <c r="C215" s="6"/>
      <c r="D215" s="14"/>
      <c r="E215" s="6"/>
      <c r="F215" s="40"/>
      <c r="G215" s="8"/>
      <c r="H215" s="6"/>
      <c r="I215" s="6"/>
      <c r="J215" s="6"/>
      <c r="K215" s="6"/>
      <c r="L215" s="6"/>
      <c r="M215" s="6"/>
      <c r="N215" s="6"/>
      <c r="O215" s="6"/>
      <c r="P215" s="40"/>
      <c r="Q215" s="41"/>
      <c r="R215" s="8"/>
      <c r="S215" s="41"/>
      <c r="T215" s="44">
        <f t="shared" si="12"/>
        <v>0</v>
      </c>
      <c r="U215" s="6"/>
      <c r="V215" s="3"/>
      <c r="W215" s="25"/>
      <c r="X215" s="5"/>
      <c r="Y215" s="13" t="s">
        <v>45</v>
      </c>
      <c r="Z215" s="46"/>
      <c r="AA215" s="6"/>
      <c r="AB215" s="14"/>
      <c r="AC215" s="6"/>
      <c r="AD215" s="41"/>
      <c r="AE215" s="6"/>
      <c r="AF215" s="6"/>
      <c r="AG215" s="6"/>
      <c r="AH215" s="6"/>
      <c r="AI215" s="6"/>
      <c r="AJ215" s="6"/>
      <c r="AK215" s="6"/>
      <c r="AL215" s="8"/>
      <c r="AM215" s="41"/>
      <c r="AN215" s="6"/>
      <c r="AO215" s="6"/>
      <c r="AP215" s="6"/>
      <c r="AQ215" s="41"/>
      <c r="AR215" s="44">
        <f t="shared" si="13"/>
        <v>0</v>
      </c>
      <c r="AS215" s="6"/>
      <c r="AT215" s="3"/>
      <c r="AU215" s="25"/>
    </row>
    <row r="216" spans="1:47" ht="15">
      <c r="A216" s="13" t="s">
        <v>46</v>
      </c>
      <c r="B216" s="46"/>
      <c r="C216" s="6"/>
      <c r="D216" s="14"/>
      <c r="E216" s="6"/>
      <c r="F216" s="40"/>
      <c r="G216" s="8"/>
      <c r="H216" s="6"/>
      <c r="I216" s="6"/>
      <c r="J216" s="6"/>
      <c r="K216" s="6"/>
      <c r="L216" s="6"/>
      <c r="M216" s="6"/>
      <c r="N216" s="6"/>
      <c r="O216" s="6"/>
      <c r="P216" s="40"/>
      <c r="Q216" s="41"/>
      <c r="R216" s="8"/>
      <c r="S216" s="41"/>
      <c r="T216" s="44">
        <f t="shared" si="12"/>
        <v>0</v>
      </c>
      <c r="U216" s="6"/>
      <c r="V216" s="3"/>
      <c r="W216" s="25"/>
      <c r="X216" s="5"/>
      <c r="Y216" s="13" t="s">
        <v>46</v>
      </c>
      <c r="Z216" s="46"/>
      <c r="AA216" s="6"/>
      <c r="AB216" s="14"/>
      <c r="AC216" s="6"/>
      <c r="AD216" s="41"/>
      <c r="AE216" s="6"/>
      <c r="AF216" s="6"/>
      <c r="AG216" s="6"/>
      <c r="AH216" s="6"/>
      <c r="AI216" s="6"/>
      <c r="AJ216" s="6"/>
      <c r="AK216" s="6"/>
      <c r="AL216" s="8"/>
      <c r="AM216" s="41"/>
      <c r="AN216" s="6"/>
      <c r="AO216" s="6"/>
      <c r="AP216" s="6"/>
      <c r="AQ216" s="41"/>
      <c r="AR216" s="44">
        <f t="shared" si="13"/>
        <v>0</v>
      </c>
      <c r="AS216" s="6"/>
      <c r="AT216" s="3"/>
      <c r="AU216" s="25"/>
    </row>
    <row r="217" spans="1:47" ht="15">
      <c r="A217" s="13" t="s">
        <v>47</v>
      </c>
      <c r="B217" s="46"/>
      <c r="C217" s="6"/>
      <c r="D217" s="14"/>
      <c r="E217" s="6"/>
      <c r="F217" s="40"/>
      <c r="G217" s="8"/>
      <c r="H217" s="6"/>
      <c r="I217" s="6"/>
      <c r="J217" s="6"/>
      <c r="K217" s="6"/>
      <c r="L217" s="6"/>
      <c r="M217" s="6"/>
      <c r="N217" s="6"/>
      <c r="O217" s="6"/>
      <c r="P217" s="40"/>
      <c r="Q217" s="41"/>
      <c r="R217" s="8"/>
      <c r="S217" s="41"/>
      <c r="T217" s="44">
        <f t="shared" si="12"/>
        <v>0</v>
      </c>
      <c r="U217" s="6"/>
      <c r="V217" s="3"/>
      <c r="W217" s="25"/>
      <c r="X217" s="5"/>
      <c r="Y217" s="13" t="s">
        <v>47</v>
      </c>
      <c r="Z217" s="46"/>
      <c r="AA217" s="6"/>
      <c r="AB217" s="14"/>
      <c r="AC217" s="6"/>
      <c r="AD217" s="41"/>
      <c r="AE217" s="6"/>
      <c r="AF217" s="6"/>
      <c r="AG217" s="6"/>
      <c r="AH217" s="6"/>
      <c r="AI217" s="6"/>
      <c r="AJ217" s="6"/>
      <c r="AK217" s="6"/>
      <c r="AL217" s="8"/>
      <c r="AM217" s="41"/>
      <c r="AN217" s="6"/>
      <c r="AO217" s="6"/>
      <c r="AP217" s="6"/>
      <c r="AQ217" s="41"/>
      <c r="AR217" s="44">
        <f t="shared" si="13"/>
        <v>0</v>
      </c>
      <c r="AS217" s="6"/>
      <c r="AT217" s="3"/>
      <c r="AU217" s="25"/>
    </row>
    <row r="218" spans="1:47" ht="15">
      <c r="A218" s="13" t="s">
        <v>48</v>
      </c>
      <c r="B218" s="46"/>
      <c r="C218" s="6"/>
      <c r="D218" s="14"/>
      <c r="E218" s="6"/>
      <c r="F218" s="40"/>
      <c r="G218" s="8"/>
      <c r="H218" s="6"/>
      <c r="I218" s="6"/>
      <c r="J218" s="6"/>
      <c r="K218" s="6"/>
      <c r="L218" s="6"/>
      <c r="M218" s="6"/>
      <c r="N218" s="6"/>
      <c r="O218" s="6"/>
      <c r="P218" s="40"/>
      <c r="Q218" s="41"/>
      <c r="R218" s="8"/>
      <c r="S218" s="41"/>
      <c r="T218" s="44">
        <f t="shared" si="12"/>
        <v>0</v>
      </c>
      <c r="U218" s="6"/>
      <c r="V218" s="3"/>
      <c r="W218" s="25"/>
      <c r="X218" s="5"/>
      <c r="Y218" s="13" t="s">
        <v>48</v>
      </c>
      <c r="Z218" s="46"/>
      <c r="AA218" s="6"/>
      <c r="AB218" s="14"/>
      <c r="AC218" s="6"/>
      <c r="AD218" s="41"/>
      <c r="AE218" s="6"/>
      <c r="AF218" s="6"/>
      <c r="AG218" s="6"/>
      <c r="AH218" s="6"/>
      <c r="AI218" s="6"/>
      <c r="AJ218" s="6"/>
      <c r="AK218" s="6"/>
      <c r="AL218" s="8"/>
      <c r="AM218" s="41"/>
      <c r="AN218" s="6"/>
      <c r="AO218" s="6"/>
      <c r="AP218" s="6"/>
      <c r="AQ218" s="41"/>
      <c r="AR218" s="44">
        <f t="shared" si="13"/>
        <v>0</v>
      </c>
      <c r="AS218" s="6"/>
      <c r="AT218" s="3"/>
      <c r="AU218" s="25"/>
    </row>
    <row r="219" spans="1:47" ht="15">
      <c r="A219" s="13" t="s">
        <v>49</v>
      </c>
      <c r="B219" s="46"/>
      <c r="C219" s="6"/>
      <c r="D219" s="14"/>
      <c r="E219" s="6"/>
      <c r="F219" s="40"/>
      <c r="G219" s="8"/>
      <c r="H219" s="6"/>
      <c r="I219" s="6"/>
      <c r="J219" s="6"/>
      <c r="K219" s="6"/>
      <c r="L219" s="6"/>
      <c r="M219" s="6"/>
      <c r="N219" s="6"/>
      <c r="O219" s="6"/>
      <c r="P219" s="40"/>
      <c r="Q219" s="41"/>
      <c r="R219" s="8"/>
      <c r="S219" s="41"/>
      <c r="T219" s="44">
        <f t="shared" si="12"/>
        <v>0</v>
      </c>
      <c r="U219" s="6"/>
      <c r="V219" s="3"/>
      <c r="W219" s="25"/>
      <c r="X219" s="5"/>
      <c r="Y219" s="13" t="s">
        <v>49</v>
      </c>
      <c r="Z219" s="46"/>
      <c r="AA219" s="6"/>
      <c r="AB219" s="14"/>
      <c r="AC219" s="6"/>
      <c r="AD219" s="41"/>
      <c r="AE219" s="6"/>
      <c r="AF219" s="6">
        <v>5</v>
      </c>
      <c r="AG219" s="6"/>
      <c r="AH219" s="6"/>
      <c r="AI219" s="6"/>
      <c r="AJ219" s="6"/>
      <c r="AK219" s="6"/>
      <c r="AL219" s="8"/>
      <c r="AM219" s="41"/>
      <c r="AN219" s="6"/>
      <c r="AO219" s="6"/>
      <c r="AP219" s="6"/>
      <c r="AQ219" s="41"/>
      <c r="AR219" s="44">
        <f t="shared" si="13"/>
        <v>5</v>
      </c>
      <c r="AS219" s="6"/>
      <c r="AT219" s="3"/>
      <c r="AU219" s="25"/>
    </row>
    <row r="220" spans="1:47" ht="15">
      <c r="A220" s="13" t="s">
        <v>50</v>
      </c>
      <c r="B220" s="46">
        <v>12</v>
      </c>
      <c r="C220" s="6"/>
      <c r="D220" s="14"/>
      <c r="E220" s="6"/>
      <c r="F220" s="40"/>
      <c r="G220" s="8"/>
      <c r="H220" s="6"/>
      <c r="I220" s="6"/>
      <c r="J220" s="6"/>
      <c r="K220" s="6"/>
      <c r="L220" s="6"/>
      <c r="M220" s="6"/>
      <c r="N220" s="6"/>
      <c r="O220" s="6"/>
      <c r="P220" s="40"/>
      <c r="Q220" s="41"/>
      <c r="R220" s="8"/>
      <c r="S220" s="41"/>
      <c r="T220" s="44">
        <f t="shared" si="12"/>
        <v>0</v>
      </c>
      <c r="U220" s="6">
        <f>T220</f>
        <v>0</v>
      </c>
      <c r="V220" s="3"/>
      <c r="W220" s="25"/>
      <c r="X220" s="5"/>
      <c r="Y220" s="13" t="s">
        <v>50</v>
      </c>
      <c r="Z220" s="46">
        <v>12</v>
      </c>
      <c r="AA220" s="6"/>
      <c r="AB220" s="14"/>
      <c r="AC220" s="6"/>
      <c r="AD220" s="41"/>
      <c r="AE220" s="6"/>
      <c r="AF220" s="6"/>
      <c r="AG220" s="6"/>
      <c r="AH220" s="6"/>
      <c r="AI220" s="6"/>
      <c r="AJ220" s="6"/>
      <c r="AK220" s="6"/>
      <c r="AL220" s="8"/>
      <c r="AM220" s="41"/>
      <c r="AN220" s="6"/>
      <c r="AO220" s="6"/>
      <c r="AP220" s="6"/>
      <c r="AQ220" s="41"/>
      <c r="AR220" s="44">
        <f t="shared" si="13"/>
        <v>0</v>
      </c>
      <c r="AS220" s="6">
        <f>AR220</f>
        <v>0</v>
      </c>
      <c r="AT220" s="3"/>
      <c r="AU220" s="25"/>
    </row>
    <row r="221" spans="1:47" ht="15">
      <c r="A221" s="13" t="s">
        <v>51</v>
      </c>
      <c r="B221" s="46">
        <v>27</v>
      </c>
      <c r="C221" s="6">
        <v>7</v>
      </c>
      <c r="D221" s="14"/>
      <c r="E221" s="6">
        <v>15</v>
      </c>
      <c r="F221" s="40"/>
      <c r="G221" s="8"/>
      <c r="H221" s="6"/>
      <c r="I221" s="6"/>
      <c r="J221" s="6"/>
      <c r="K221" s="6"/>
      <c r="L221" s="6"/>
      <c r="M221" s="6"/>
      <c r="N221" s="6"/>
      <c r="O221" s="6"/>
      <c r="P221" s="40"/>
      <c r="Q221" s="41"/>
      <c r="R221" s="8"/>
      <c r="S221" s="41"/>
      <c r="T221" s="44">
        <f t="shared" si="12"/>
        <v>22</v>
      </c>
      <c r="U221" s="6">
        <f>T221</f>
        <v>22</v>
      </c>
      <c r="V221" s="3"/>
      <c r="W221" s="25"/>
      <c r="X221" s="5"/>
      <c r="Y221" s="13" t="s">
        <v>51</v>
      </c>
      <c r="Z221" s="46">
        <v>27</v>
      </c>
      <c r="AA221" s="6">
        <v>10.8</v>
      </c>
      <c r="AB221" s="14"/>
      <c r="AC221" s="6"/>
      <c r="AD221" s="41"/>
      <c r="AE221" s="6"/>
      <c r="AF221" s="6"/>
      <c r="AG221" s="6"/>
      <c r="AH221" s="6"/>
      <c r="AI221" s="6"/>
      <c r="AJ221" s="6"/>
      <c r="AK221" s="6"/>
      <c r="AL221" s="8"/>
      <c r="AM221" s="41"/>
      <c r="AN221" s="6"/>
      <c r="AO221" s="6"/>
      <c r="AP221" s="6"/>
      <c r="AQ221" s="41"/>
      <c r="AR221" s="44">
        <f t="shared" si="13"/>
        <v>10.8</v>
      </c>
      <c r="AS221" s="6">
        <f>AR221</f>
        <v>10.8</v>
      </c>
      <c r="AT221" s="3"/>
      <c r="AU221" s="25"/>
    </row>
    <row r="222" spans="1:47" ht="15">
      <c r="A222" s="13" t="s">
        <v>52</v>
      </c>
      <c r="B222" s="46">
        <v>9</v>
      </c>
      <c r="C222" s="6"/>
      <c r="D222" s="14"/>
      <c r="E222" s="6"/>
      <c r="F222" s="40"/>
      <c r="G222" s="8"/>
      <c r="H222" s="6"/>
      <c r="I222" s="6"/>
      <c r="J222" s="6"/>
      <c r="K222" s="6"/>
      <c r="L222" s="6"/>
      <c r="M222" s="6"/>
      <c r="N222" s="6"/>
      <c r="O222" s="6"/>
      <c r="P222" s="40"/>
      <c r="Q222" s="41"/>
      <c r="R222" s="8"/>
      <c r="S222" s="41"/>
      <c r="T222" s="44">
        <f t="shared" si="12"/>
        <v>0</v>
      </c>
      <c r="U222" s="6">
        <f>T222+T223</f>
        <v>0</v>
      </c>
      <c r="V222" s="47"/>
      <c r="W222" s="25"/>
      <c r="X222" s="5"/>
      <c r="Y222" s="13" t="s">
        <v>52</v>
      </c>
      <c r="Z222" s="46">
        <v>9</v>
      </c>
      <c r="AA222" s="6"/>
      <c r="AB222" s="14"/>
      <c r="AC222" s="6"/>
      <c r="AD222" s="9">
        <v>30</v>
      </c>
      <c r="AE222" s="6"/>
      <c r="AF222" s="6"/>
      <c r="AG222" s="6"/>
      <c r="AH222" s="56"/>
      <c r="AI222" s="6"/>
      <c r="AJ222" s="6"/>
      <c r="AK222" s="6"/>
      <c r="AL222" s="8"/>
      <c r="AM222" s="9"/>
      <c r="AN222" s="56"/>
      <c r="AO222" s="56"/>
      <c r="AP222" s="6"/>
      <c r="AQ222" s="9"/>
      <c r="AR222" s="44">
        <f t="shared" si="13"/>
        <v>30</v>
      </c>
      <c r="AS222" s="6">
        <f>AR222+AR223</f>
        <v>30</v>
      </c>
      <c r="AT222" s="47"/>
      <c r="AU222" s="25"/>
    </row>
    <row r="223" spans="1:47" ht="15">
      <c r="A223" s="13" t="s">
        <v>53</v>
      </c>
      <c r="B223" s="46"/>
      <c r="C223" s="6"/>
      <c r="D223" s="14"/>
      <c r="E223" s="6"/>
      <c r="F223" s="40"/>
      <c r="G223" s="8"/>
      <c r="H223" s="6"/>
      <c r="I223" s="6"/>
      <c r="J223" s="6"/>
      <c r="K223" s="6"/>
      <c r="L223" s="6"/>
      <c r="M223" s="6"/>
      <c r="N223" s="6"/>
      <c r="O223" s="6"/>
      <c r="P223" s="40"/>
      <c r="Q223" s="41"/>
      <c r="R223" s="8"/>
      <c r="S223" s="41"/>
      <c r="T223" s="44">
        <f t="shared" si="12"/>
        <v>0</v>
      </c>
      <c r="U223" s="6"/>
      <c r="V223" s="3"/>
      <c r="W223" s="25"/>
      <c r="X223" s="5"/>
      <c r="Y223" s="13" t="s">
        <v>53</v>
      </c>
      <c r="Z223" s="46"/>
      <c r="AA223" s="6"/>
      <c r="AB223" s="14"/>
      <c r="AC223" s="6"/>
      <c r="AD223" s="41"/>
      <c r="AE223" s="6"/>
      <c r="AF223" s="6"/>
      <c r="AG223" s="6"/>
      <c r="AH223" s="6"/>
      <c r="AI223" s="6"/>
      <c r="AJ223" s="6"/>
      <c r="AK223" s="6"/>
      <c r="AL223" s="8"/>
      <c r="AM223" s="41"/>
      <c r="AN223" s="6"/>
      <c r="AO223" s="6"/>
      <c r="AP223" s="6"/>
      <c r="AQ223" s="41"/>
      <c r="AR223" s="44">
        <f t="shared" si="13"/>
        <v>0</v>
      </c>
      <c r="AS223" s="6"/>
      <c r="AT223" s="3"/>
      <c r="AU223" s="25"/>
    </row>
    <row r="224" spans="1:47" ht="15">
      <c r="A224" s="13" t="s">
        <v>14</v>
      </c>
      <c r="B224" s="46">
        <v>120</v>
      </c>
      <c r="C224" s="6"/>
      <c r="D224" s="14"/>
      <c r="E224" s="6"/>
      <c r="F224" s="45">
        <v>100</v>
      </c>
      <c r="G224" s="8"/>
      <c r="H224" s="6"/>
      <c r="I224" s="6"/>
      <c r="J224" s="6"/>
      <c r="K224" s="6"/>
      <c r="L224" s="6"/>
      <c r="M224" s="6"/>
      <c r="N224" s="6"/>
      <c r="O224" s="6"/>
      <c r="P224" s="45">
        <v>100</v>
      </c>
      <c r="Q224" s="41"/>
      <c r="R224" s="8"/>
      <c r="S224" s="41"/>
      <c r="T224" s="44">
        <f t="shared" si="12"/>
        <v>200</v>
      </c>
      <c r="U224" s="6">
        <f>T224</f>
        <v>200</v>
      </c>
      <c r="V224" s="3"/>
      <c r="W224" s="25"/>
      <c r="X224" s="5"/>
      <c r="Y224" s="13" t="s">
        <v>14</v>
      </c>
      <c r="Z224" s="46">
        <v>120</v>
      </c>
      <c r="AA224" s="6"/>
      <c r="AB224" s="14"/>
      <c r="AC224" s="6"/>
      <c r="AD224" s="41"/>
      <c r="AE224" s="6"/>
      <c r="AF224" s="6"/>
      <c r="AG224" s="6"/>
      <c r="AH224" s="6"/>
      <c r="AI224" s="6"/>
      <c r="AJ224" s="6"/>
      <c r="AK224" s="6"/>
      <c r="AL224" s="8">
        <v>100</v>
      </c>
      <c r="AM224" s="41"/>
      <c r="AN224" s="6"/>
      <c r="AO224" s="6"/>
      <c r="AP224" s="6"/>
      <c r="AQ224" s="41"/>
      <c r="AR224" s="44">
        <f t="shared" si="13"/>
        <v>100</v>
      </c>
      <c r="AS224" s="6">
        <f>AR224</f>
        <v>100</v>
      </c>
      <c r="AT224" s="3"/>
      <c r="AU224" s="25"/>
    </row>
    <row r="225" spans="1:47" ht="15">
      <c r="A225" s="13" t="s">
        <v>54</v>
      </c>
      <c r="B225" s="46">
        <v>12</v>
      </c>
      <c r="C225" s="6"/>
      <c r="D225" s="14"/>
      <c r="E225" s="6"/>
      <c r="F225" s="40"/>
      <c r="G225" s="8"/>
      <c r="H225" s="6"/>
      <c r="I225" s="6"/>
      <c r="J225" s="6"/>
      <c r="K225" s="6"/>
      <c r="L225" s="6"/>
      <c r="M225" s="6"/>
      <c r="N225" s="6"/>
      <c r="O225" s="6"/>
      <c r="P225" s="40"/>
      <c r="Q225" s="41"/>
      <c r="R225" s="8"/>
      <c r="S225" s="41"/>
      <c r="T225" s="44">
        <f t="shared" si="12"/>
        <v>0</v>
      </c>
      <c r="U225" s="6">
        <f>T225+T226</f>
        <v>0</v>
      </c>
      <c r="V225" s="3"/>
      <c r="W225" s="25"/>
      <c r="X225" s="5"/>
      <c r="Y225" s="13" t="s">
        <v>54</v>
      </c>
      <c r="Z225" s="46">
        <v>12</v>
      </c>
      <c r="AA225" s="6"/>
      <c r="AB225" s="14"/>
      <c r="AC225" s="6"/>
      <c r="AD225" s="41"/>
      <c r="AE225" s="6"/>
      <c r="AF225" s="6"/>
      <c r="AG225" s="6"/>
      <c r="AH225" s="6"/>
      <c r="AI225" s="6"/>
      <c r="AJ225" s="6"/>
      <c r="AK225" s="6"/>
      <c r="AL225" s="8"/>
      <c r="AM225" s="41"/>
      <c r="AN225" s="6"/>
      <c r="AO225" s="6"/>
      <c r="AP225" s="6"/>
      <c r="AQ225" s="41"/>
      <c r="AR225" s="44">
        <f t="shared" si="13"/>
        <v>0</v>
      </c>
      <c r="AS225" s="6">
        <f>AR225+AR226</f>
        <v>0</v>
      </c>
      <c r="AT225" s="3"/>
      <c r="AU225" s="25"/>
    </row>
    <row r="226" spans="1:47" ht="15">
      <c r="A226" s="13" t="s">
        <v>55</v>
      </c>
      <c r="B226" s="46"/>
      <c r="C226" s="6"/>
      <c r="D226" s="14"/>
      <c r="E226" s="6"/>
      <c r="F226" s="40"/>
      <c r="G226" s="8"/>
      <c r="H226" s="6"/>
      <c r="I226" s="6"/>
      <c r="J226" s="6"/>
      <c r="K226" s="6"/>
      <c r="L226" s="6"/>
      <c r="M226" s="6"/>
      <c r="N226" s="6"/>
      <c r="O226" s="6"/>
      <c r="P226" s="40"/>
      <c r="Q226" s="41"/>
      <c r="R226" s="8"/>
      <c r="S226" s="41"/>
      <c r="T226" s="44">
        <f t="shared" si="12"/>
        <v>0</v>
      </c>
      <c r="U226" s="6"/>
      <c r="V226" s="3"/>
      <c r="W226" s="25"/>
      <c r="X226" s="5"/>
      <c r="Y226" s="13" t="s">
        <v>55</v>
      </c>
      <c r="Z226" s="46"/>
      <c r="AA226" s="6"/>
      <c r="AB226" s="14"/>
      <c r="AC226" s="6"/>
      <c r="AD226" s="41"/>
      <c r="AE226" s="6"/>
      <c r="AF226" s="6"/>
      <c r="AG226" s="6"/>
      <c r="AH226" s="6"/>
      <c r="AI226" s="6"/>
      <c r="AJ226" s="6"/>
      <c r="AK226" s="6"/>
      <c r="AL226" s="8"/>
      <c r="AM226" s="41"/>
      <c r="AN226" s="6"/>
      <c r="AO226" s="6"/>
      <c r="AP226" s="6"/>
      <c r="AQ226" s="41"/>
      <c r="AR226" s="44">
        <f t="shared" si="13"/>
        <v>0</v>
      </c>
      <c r="AS226" s="6"/>
      <c r="AT226" s="3"/>
      <c r="AU226" s="25"/>
    </row>
    <row r="227" spans="1:47" ht="15">
      <c r="A227" s="13" t="s">
        <v>56</v>
      </c>
      <c r="B227" s="46">
        <v>120</v>
      </c>
      <c r="C227" s="6"/>
      <c r="D227" s="14"/>
      <c r="E227" s="6"/>
      <c r="F227" s="40"/>
      <c r="G227" s="8"/>
      <c r="H227" s="6"/>
      <c r="I227" s="6"/>
      <c r="J227" s="6"/>
      <c r="K227" s="6"/>
      <c r="L227" s="6"/>
      <c r="M227" s="6"/>
      <c r="N227" s="6"/>
      <c r="O227" s="6"/>
      <c r="P227" s="40"/>
      <c r="Q227" s="41"/>
      <c r="R227" s="8"/>
      <c r="S227" s="41"/>
      <c r="T227" s="44">
        <f t="shared" si="12"/>
        <v>0</v>
      </c>
      <c r="U227" s="6">
        <f>T227+T228</f>
        <v>200</v>
      </c>
      <c r="V227" s="3"/>
      <c r="W227" s="25"/>
      <c r="X227" s="5"/>
      <c r="Y227" s="13" t="s">
        <v>56</v>
      </c>
      <c r="Z227" s="46">
        <v>120</v>
      </c>
      <c r="AA227" s="6"/>
      <c r="AB227" s="14"/>
      <c r="AC227" s="6"/>
      <c r="AD227" s="41"/>
      <c r="AE227" s="6"/>
      <c r="AF227" s="6"/>
      <c r="AG227" s="6"/>
      <c r="AH227" s="6">
        <v>200</v>
      </c>
      <c r="AI227" s="6"/>
      <c r="AJ227" s="6"/>
      <c r="AK227" s="6"/>
      <c r="AL227" s="8"/>
      <c r="AM227" s="41"/>
      <c r="AN227" s="6"/>
      <c r="AO227" s="6"/>
      <c r="AP227" s="6"/>
      <c r="AQ227" s="41"/>
      <c r="AR227" s="44">
        <f t="shared" si="13"/>
        <v>200</v>
      </c>
      <c r="AS227" s="6">
        <f>AR227+AR228</f>
        <v>200</v>
      </c>
      <c r="AT227" s="3"/>
      <c r="AU227" s="25"/>
    </row>
    <row r="228" spans="1:47" ht="15">
      <c r="A228" s="13" t="s">
        <v>57</v>
      </c>
      <c r="B228" s="46"/>
      <c r="C228" s="6"/>
      <c r="D228" s="14"/>
      <c r="E228" s="6"/>
      <c r="F228" s="40"/>
      <c r="G228" s="8"/>
      <c r="H228" s="6"/>
      <c r="I228" s="6"/>
      <c r="J228" s="6"/>
      <c r="K228" s="6"/>
      <c r="L228" s="6">
        <v>200</v>
      </c>
      <c r="M228" s="6"/>
      <c r="N228" s="6"/>
      <c r="O228" s="6"/>
      <c r="P228" s="40"/>
      <c r="Q228" s="41"/>
      <c r="R228" s="8"/>
      <c r="S228" s="41"/>
      <c r="T228" s="44">
        <f t="shared" si="12"/>
        <v>200</v>
      </c>
      <c r="U228" s="6"/>
      <c r="V228" s="3"/>
      <c r="W228" s="25"/>
      <c r="X228" s="5"/>
      <c r="Y228" s="13" t="s">
        <v>57</v>
      </c>
      <c r="Z228" s="46"/>
      <c r="AA228" s="6"/>
      <c r="AB228" s="14"/>
      <c r="AC228" s="6"/>
      <c r="AD228" s="41"/>
      <c r="AE228" s="6"/>
      <c r="AF228" s="6"/>
      <c r="AG228" s="6"/>
      <c r="AH228" s="6"/>
      <c r="AI228" s="6"/>
      <c r="AJ228" s="6"/>
      <c r="AK228" s="6"/>
      <c r="AL228" s="8"/>
      <c r="AM228" s="41"/>
      <c r="AN228" s="6"/>
      <c r="AO228" s="6"/>
      <c r="AP228" s="6"/>
      <c r="AQ228" s="41"/>
      <c r="AR228" s="44">
        <f t="shared" si="13"/>
        <v>0</v>
      </c>
      <c r="AS228" s="6"/>
      <c r="AT228" s="3"/>
      <c r="AU228" s="25"/>
    </row>
    <row r="229" spans="1:47" ht="15">
      <c r="A229" s="13" t="s">
        <v>58</v>
      </c>
      <c r="B229" s="46">
        <v>150</v>
      </c>
      <c r="C229" s="6"/>
      <c r="D229" s="14"/>
      <c r="E229" s="6"/>
      <c r="F229" s="40"/>
      <c r="G229" s="8"/>
      <c r="H229" s="6"/>
      <c r="I229" s="6">
        <v>66.8</v>
      </c>
      <c r="J229" s="6"/>
      <c r="K229" s="6">
        <v>205.2</v>
      </c>
      <c r="L229" s="6"/>
      <c r="M229" s="6"/>
      <c r="N229" s="6"/>
      <c r="O229" s="6"/>
      <c r="P229" s="40"/>
      <c r="Q229" s="41"/>
      <c r="R229" s="8"/>
      <c r="S229" s="41"/>
      <c r="T229" s="44">
        <f t="shared" si="12"/>
        <v>272</v>
      </c>
      <c r="U229" s="6">
        <f>T229</f>
        <v>272</v>
      </c>
      <c r="V229" s="3"/>
      <c r="W229" s="25"/>
      <c r="X229" s="5"/>
      <c r="Y229" s="13" t="s">
        <v>58</v>
      </c>
      <c r="Z229" s="46">
        <v>150</v>
      </c>
      <c r="AA229" s="6"/>
      <c r="AB229" s="14"/>
      <c r="AC229" s="6"/>
      <c r="AD229" s="41"/>
      <c r="AE229" s="6"/>
      <c r="AF229" s="6">
        <v>100</v>
      </c>
      <c r="AG229" s="6"/>
      <c r="AH229" s="6"/>
      <c r="AI229" s="6"/>
      <c r="AJ229" s="6"/>
      <c r="AK229" s="6"/>
      <c r="AL229" s="8"/>
      <c r="AM229" s="41"/>
      <c r="AN229" s="6"/>
      <c r="AO229" s="6"/>
      <c r="AP229" s="6"/>
      <c r="AQ229" s="41"/>
      <c r="AR229" s="44">
        <f t="shared" si="13"/>
        <v>100</v>
      </c>
      <c r="AS229" s="6">
        <f>AR229</f>
        <v>100</v>
      </c>
      <c r="AT229" s="3"/>
      <c r="AU229" s="25"/>
    </row>
    <row r="230" spans="1:47" ht="15">
      <c r="A230" s="13" t="s">
        <v>59</v>
      </c>
      <c r="B230" s="46">
        <v>240</v>
      </c>
      <c r="C230" s="6"/>
      <c r="D230" s="14"/>
      <c r="E230" s="6"/>
      <c r="F230" s="40"/>
      <c r="G230" s="8"/>
      <c r="H230" s="6"/>
      <c r="I230" s="6"/>
      <c r="J230" s="6"/>
      <c r="K230" s="6"/>
      <c r="L230" s="6"/>
      <c r="M230" s="6"/>
      <c r="N230" s="6"/>
      <c r="O230" s="6"/>
      <c r="P230" s="40"/>
      <c r="Q230" s="41"/>
      <c r="R230" s="8"/>
      <c r="S230" s="41"/>
      <c r="T230" s="44">
        <f t="shared" si="12"/>
        <v>0</v>
      </c>
      <c r="U230" s="6">
        <f>T231+T232+T233+T234+T235+T236+T237+T238+T239</f>
        <v>174.5</v>
      </c>
      <c r="V230" s="3"/>
      <c r="W230" s="25"/>
      <c r="X230" s="5"/>
      <c r="Y230" s="13" t="s">
        <v>59</v>
      </c>
      <c r="Z230" s="46">
        <v>240</v>
      </c>
      <c r="AA230" s="6"/>
      <c r="AB230" s="14"/>
      <c r="AC230" s="6"/>
      <c r="AD230" s="41"/>
      <c r="AE230" s="6"/>
      <c r="AF230" s="6"/>
      <c r="AG230" s="6"/>
      <c r="AH230" s="6"/>
      <c r="AI230" s="6"/>
      <c r="AJ230" s="6"/>
      <c r="AK230" s="6"/>
      <c r="AL230" s="8"/>
      <c r="AM230" s="41"/>
      <c r="AN230" s="6"/>
      <c r="AO230" s="6"/>
      <c r="AP230" s="6"/>
      <c r="AQ230" s="41"/>
      <c r="AR230" s="44">
        <f t="shared" si="13"/>
        <v>0</v>
      </c>
      <c r="AS230" s="6">
        <f>AR231+AR232+AR233+AR234+AR235+AR236+AR237+AR238+AR239</f>
        <v>271.70000000000005</v>
      </c>
      <c r="AT230" s="3"/>
      <c r="AU230" s="25"/>
    </row>
    <row r="231" spans="1:47" ht="15">
      <c r="A231" s="13" t="s">
        <v>60</v>
      </c>
      <c r="B231" s="46"/>
      <c r="C231" s="6"/>
      <c r="D231" s="14"/>
      <c r="E231" s="6"/>
      <c r="F231" s="40"/>
      <c r="G231" s="8"/>
      <c r="H231" s="6"/>
      <c r="I231" s="6">
        <v>25</v>
      </c>
      <c r="J231" s="6"/>
      <c r="K231" s="6"/>
      <c r="L231" s="6"/>
      <c r="M231" s="6"/>
      <c r="N231" s="6"/>
      <c r="O231" s="6"/>
      <c r="P231" s="40"/>
      <c r="Q231" s="41"/>
      <c r="R231" s="8"/>
      <c r="S231" s="41"/>
      <c r="T231" s="44">
        <f t="shared" si="12"/>
        <v>25</v>
      </c>
      <c r="U231" s="6"/>
      <c r="V231" s="3"/>
      <c r="W231" s="25"/>
      <c r="X231" s="5"/>
      <c r="Y231" s="13" t="s">
        <v>60</v>
      </c>
      <c r="Z231" s="46"/>
      <c r="AA231" s="6"/>
      <c r="AB231" s="14"/>
      <c r="AC231" s="6"/>
      <c r="AD231" s="41"/>
      <c r="AE231" s="6"/>
      <c r="AF231" s="6"/>
      <c r="AG231" s="6">
        <v>121</v>
      </c>
      <c r="AH231" s="6"/>
      <c r="AI231" s="6"/>
      <c r="AJ231" s="6"/>
      <c r="AK231" s="6"/>
      <c r="AL231" s="8"/>
      <c r="AM231" s="41"/>
      <c r="AN231" s="6"/>
      <c r="AO231" s="6"/>
      <c r="AP231" s="6"/>
      <c r="AQ231" s="41"/>
      <c r="AR231" s="44">
        <f t="shared" si="13"/>
        <v>121</v>
      </c>
      <c r="AS231" s="6"/>
      <c r="AT231" s="3"/>
      <c r="AU231" s="25"/>
    </row>
    <row r="232" spans="1:47" ht="15">
      <c r="A232" s="13" t="s">
        <v>61</v>
      </c>
      <c r="B232" s="46"/>
      <c r="C232" s="6"/>
      <c r="D232" s="14"/>
      <c r="E232" s="6"/>
      <c r="F232" s="40"/>
      <c r="G232" s="8"/>
      <c r="H232" s="6">
        <v>28.8</v>
      </c>
      <c r="I232" s="6">
        <v>12</v>
      </c>
      <c r="J232" s="6"/>
      <c r="K232" s="6"/>
      <c r="L232" s="6"/>
      <c r="M232" s="6"/>
      <c r="N232" s="6"/>
      <c r="O232" s="6"/>
      <c r="P232" s="40"/>
      <c r="Q232" s="41"/>
      <c r="R232" s="8"/>
      <c r="S232" s="41"/>
      <c r="T232" s="44">
        <f t="shared" si="12"/>
        <v>40.8</v>
      </c>
      <c r="U232" s="6"/>
      <c r="V232" s="3"/>
      <c r="W232" s="25"/>
      <c r="X232" s="5"/>
      <c r="Y232" s="13" t="s">
        <v>61</v>
      </c>
      <c r="Z232" s="46"/>
      <c r="AA232" s="6"/>
      <c r="AB232" s="14"/>
      <c r="AC232" s="6"/>
      <c r="AD232" s="41"/>
      <c r="AE232" s="6">
        <v>4.8</v>
      </c>
      <c r="AF232" s="6">
        <v>12</v>
      </c>
      <c r="AG232" s="6">
        <v>16</v>
      </c>
      <c r="AH232" s="6"/>
      <c r="AI232" s="6"/>
      <c r="AJ232" s="6"/>
      <c r="AK232" s="6"/>
      <c r="AL232" s="8"/>
      <c r="AM232" s="41"/>
      <c r="AN232" s="6"/>
      <c r="AO232" s="6"/>
      <c r="AP232" s="6"/>
      <c r="AQ232" s="41"/>
      <c r="AR232" s="44">
        <f t="shared" si="13"/>
        <v>32.8</v>
      </c>
      <c r="AS232" s="6"/>
      <c r="AT232" s="3"/>
      <c r="AU232" s="25"/>
    </row>
    <row r="233" spans="1:47" ht="15">
      <c r="A233" s="13" t="s">
        <v>62</v>
      </c>
      <c r="B233" s="46"/>
      <c r="C233" s="6"/>
      <c r="D233" s="14"/>
      <c r="E233" s="6"/>
      <c r="F233" s="40"/>
      <c r="G233" s="8"/>
      <c r="H233" s="6"/>
      <c r="I233" s="6">
        <v>12.5</v>
      </c>
      <c r="J233" s="6"/>
      <c r="K233" s="6"/>
      <c r="L233" s="6"/>
      <c r="M233" s="6"/>
      <c r="N233" s="6"/>
      <c r="O233" s="6"/>
      <c r="P233" s="40"/>
      <c r="Q233" s="41"/>
      <c r="R233" s="8"/>
      <c r="S233" s="41"/>
      <c r="T233" s="44">
        <f t="shared" si="12"/>
        <v>12.5</v>
      </c>
      <c r="U233" s="6"/>
      <c r="V233" s="3"/>
      <c r="W233" s="25"/>
      <c r="X233" s="5"/>
      <c r="Y233" s="13" t="s">
        <v>62</v>
      </c>
      <c r="Z233" s="46"/>
      <c r="AA233" s="6"/>
      <c r="AB233" s="14"/>
      <c r="AC233" s="6"/>
      <c r="AD233" s="6"/>
      <c r="AE233" s="6"/>
      <c r="AF233" s="6">
        <v>12.5</v>
      </c>
      <c r="AG233" s="6"/>
      <c r="AH233" s="6"/>
      <c r="AI233" s="6"/>
      <c r="AJ233" s="6"/>
      <c r="AK233" s="6"/>
      <c r="AL233" s="8"/>
      <c r="AM233" s="41"/>
      <c r="AN233" s="6"/>
      <c r="AO233" s="6"/>
      <c r="AP233" s="6"/>
      <c r="AQ233" s="41"/>
      <c r="AR233" s="44">
        <f t="shared" si="13"/>
        <v>12.5</v>
      </c>
      <c r="AS233" s="6"/>
      <c r="AT233" s="3"/>
      <c r="AU233" s="25"/>
    </row>
    <row r="234" spans="1:47" ht="15">
      <c r="A234" s="13" t="s">
        <v>63</v>
      </c>
      <c r="B234" s="46"/>
      <c r="C234" s="6"/>
      <c r="D234" s="14"/>
      <c r="E234" s="6"/>
      <c r="F234" s="40"/>
      <c r="G234" s="8"/>
      <c r="H234" s="6"/>
      <c r="I234" s="6"/>
      <c r="J234" s="6"/>
      <c r="K234" s="6"/>
      <c r="L234" s="6"/>
      <c r="M234" s="6"/>
      <c r="N234" s="6"/>
      <c r="O234" s="6"/>
      <c r="P234" s="40"/>
      <c r="Q234" s="41"/>
      <c r="R234" s="8"/>
      <c r="S234" s="41"/>
      <c r="T234" s="44">
        <f t="shared" si="12"/>
        <v>0</v>
      </c>
      <c r="U234" s="6"/>
      <c r="V234" s="3"/>
      <c r="W234" s="25"/>
      <c r="X234" s="5"/>
      <c r="Y234" s="13" t="s">
        <v>63</v>
      </c>
      <c r="Z234" s="46"/>
      <c r="AA234" s="6"/>
      <c r="AB234" s="14"/>
      <c r="AC234" s="6"/>
      <c r="AD234" s="6"/>
      <c r="AE234" s="6">
        <v>60.4</v>
      </c>
      <c r="AF234" s="6"/>
      <c r="AG234" s="6"/>
      <c r="AH234" s="6"/>
      <c r="AI234" s="6"/>
      <c r="AJ234" s="6"/>
      <c r="AK234" s="6"/>
      <c r="AL234" s="8"/>
      <c r="AM234" s="41"/>
      <c r="AN234" s="6"/>
      <c r="AO234" s="6"/>
      <c r="AP234" s="6"/>
      <c r="AQ234" s="41"/>
      <c r="AR234" s="44">
        <f t="shared" si="13"/>
        <v>60.4</v>
      </c>
      <c r="AS234" s="6"/>
      <c r="AT234" s="3"/>
      <c r="AU234" s="25"/>
    </row>
    <row r="235" spans="1:47" ht="15">
      <c r="A235" s="13" t="s">
        <v>64</v>
      </c>
      <c r="B235" s="46"/>
      <c r="C235" s="6"/>
      <c r="D235" s="14"/>
      <c r="E235" s="6"/>
      <c r="F235" s="40"/>
      <c r="G235" s="8"/>
      <c r="H235" s="6"/>
      <c r="I235" s="6"/>
      <c r="J235" s="6"/>
      <c r="K235" s="6"/>
      <c r="L235" s="6"/>
      <c r="M235" s="6"/>
      <c r="N235" s="6"/>
      <c r="O235" s="6"/>
      <c r="P235" s="40"/>
      <c r="Q235" s="41"/>
      <c r="R235" s="8"/>
      <c r="S235" s="41"/>
      <c r="T235" s="44">
        <f t="shared" si="12"/>
        <v>0</v>
      </c>
      <c r="U235" s="6"/>
      <c r="V235" s="3"/>
      <c r="W235" s="25"/>
      <c r="X235" s="5"/>
      <c r="Y235" s="13" t="s">
        <v>64</v>
      </c>
      <c r="Z235" s="46"/>
      <c r="AA235" s="6"/>
      <c r="AB235" s="14"/>
      <c r="AC235" s="6"/>
      <c r="AD235" s="6"/>
      <c r="AE235" s="6"/>
      <c r="AF235" s="6"/>
      <c r="AG235" s="6"/>
      <c r="AH235" s="6"/>
      <c r="AI235" s="6"/>
      <c r="AJ235" s="6"/>
      <c r="AK235" s="6"/>
      <c r="AL235" s="8"/>
      <c r="AM235" s="41"/>
      <c r="AN235" s="6"/>
      <c r="AO235" s="6"/>
      <c r="AP235" s="6"/>
      <c r="AQ235" s="41"/>
      <c r="AR235" s="44">
        <f t="shared" si="13"/>
        <v>0</v>
      </c>
      <c r="AS235" s="6"/>
      <c r="AT235" s="3"/>
      <c r="AU235" s="25"/>
    </row>
    <row r="236" spans="1:47" ht="15">
      <c r="A236" s="13" t="s">
        <v>65</v>
      </c>
      <c r="B236" s="46"/>
      <c r="C236" s="6"/>
      <c r="D236" s="14"/>
      <c r="E236" s="6"/>
      <c r="F236" s="40"/>
      <c r="G236" s="8"/>
      <c r="H236" s="6">
        <v>84.7</v>
      </c>
      <c r="I236" s="6"/>
      <c r="J236" s="6"/>
      <c r="K236" s="6"/>
      <c r="L236" s="6"/>
      <c r="M236" s="6"/>
      <c r="N236" s="6"/>
      <c r="O236" s="6"/>
      <c r="P236" s="40"/>
      <c r="Q236" s="41"/>
      <c r="R236" s="8"/>
      <c r="S236" s="41"/>
      <c r="T236" s="44">
        <f t="shared" si="12"/>
        <v>84.7</v>
      </c>
      <c r="U236" s="6"/>
      <c r="V236" s="3"/>
      <c r="W236" s="25"/>
      <c r="X236" s="5"/>
      <c r="Y236" s="13" t="s">
        <v>65</v>
      </c>
      <c r="Z236" s="46"/>
      <c r="AA236" s="6"/>
      <c r="AB236" s="14"/>
      <c r="AC236" s="6"/>
      <c r="AD236" s="6"/>
      <c r="AE236" s="6"/>
      <c r="AF236" s="6"/>
      <c r="AG236" s="6"/>
      <c r="AH236" s="6"/>
      <c r="AI236" s="6"/>
      <c r="AJ236" s="6"/>
      <c r="AK236" s="6"/>
      <c r="AL236" s="8"/>
      <c r="AM236" s="41"/>
      <c r="AN236" s="6"/>
      <c r="AO236" s="6"/>
      <c r="AP236" s="6"/>
      <c r="AQ236" s="41"/>
      <c r="AR236" s="44">
        <f t="shared" si="13"/>
        <v>0</v>
      </c>
      <c r="AS236" s="6"/>
      <c r="AT236" s="3"/>
      <c r="AU236" s="25"/>
    </row>
    <row r="237" spans="1:47" ht="15">
      <c r="A237" s="13" t="s">
        <v>66</v>
      </c>
      <c r="B237" s="46"/>
      <c r="C237" s="6"/>
      <c r="D237" s="14"/>
      <c r="E237" s="6"/>
      <c r="F237" s="40"/>
      <c r="G237" s="8"/>
      <c r="H237" s="6"/>
      <c r="I237" s="6"/>
      <c r="J237" s="6"/>
      <c r="K237" s="6"/>
      <c r="L237" s="6"/>
      <c r="M237" s="6"/>
      <c r="N237" s="6"/>
      <c r="O237" s="6"/>
      <c r="P237" s="40"/>
      <c r="Q237" s="41"/>
      <c r="R237" s="8"/>
      <c r="S237" s="41"/>
      <c r="T237" s="44">
        <f t="shared" si="12"/>
        <v>0</v>
      </c>
      <c r="U237" s="6"/>
      <c r="V237" s="3"/>
      <c r="W237" s="25"/>
      <c r="X237" s="5"/>
      <c r="Y237" s="13" t="s">
        <v>66</v>
      </c>
      <c r="Z237" s="46"/>
      <c r="AA237" s="6"/>
      <c r="AB237" s="14"/>
      <c r="AC237" s="6"/>
      <c r="AD237" s="6"/>
      <c r="AE237" s="6"/>
      <c r="AF237" s="6"/>
      <c r="AG237" s="6"/>
      <c r="AH237" s="6"/>
      <c r="AI237" s="6"/>
      <c r="AJ237" s="6"/>
      <c r="AK237" s="6"/>
      <c r="AL237" s="8"/>
      <c r="AM237" s="41"/>
      <c r="AN237" s="6"/>
      <c r="AO237" s="6"/>
      <c r="AP237" s="6"/>
      <c r="AQ237" s="41"/>
      <c r="AR237" s="44">
        <f t="shared" si="13"/>
        <v>0</v>
      </c>
      <c r="AS237" s="6"/>
      <c r="AT237" s="3"/>
      <c r="AU237" s="25"/>
    </row>
    <row r="238" spans="1:47" ht="15">
      <c r="A238" s="13" t="s">
        <v>67</v>
      </c>
      <c r="B238" s="46"/>
      <c r="C238" s="6"/>
      <c r="D238" s="14"/>
      <c r="E238" s="6"/>
      <c r="F238" s="40"/>
      <c r="G238" s="8"/>
      <c r="H238" s="6"/>
      <c r="I238" s="6">
        <v>11.5</v>
      </c>
      <c r="J238" s="6"/>
      <c r="K238" s="6"/>
      <c r="L238" s="6"/>
      <c r="M238" s="6"/>
      <c r="N238" s="6"/>
      <c r="O238" s="6"/>
      <c r="P238" s="40"/>
      <c r="Q238" s="41"/>
      <c r="R238" s="8"/>
      <c r="S238" s="41"/>
      <c r="T238" s="44">
        <f t="shared" si="12"/>
        <v>11.5</v>
      </c>
      <c r="U238" s="6"/>
      <c r="V238" s="3"/>
      <c r="W238" s="25"/>
      <c r="X238" s="5"/>
      <c r="Y238" s="13" t="s">
        <v>67</v>
      </c>
      <c r="Z238" s="46"/>
      <c r="AA238" s="6"/>
      <c r="AB238" s="14"/>
      <c r="AC238" s="6"/>
      <c r="AD238" s="6"/>
      <c r="AE238" s="6">
        <v>42</v>
      </c>
      <c r="AF238" s="6"/>
      <c r="AG238" s="6"/>
      <c r="AH238" s="6"/>
      <c r="AI238" s="6"/>
      <c r="AJ238" s="6"/>
      <c r="AK238" s="6"/>
      <c r="AL238" s="8"/>
      <c r="AM238" s="41"/>
      <c r="AN238" s="6"/>
      <c r="AO238" s="6"/>
      <c r="AP238" s="6"/>
      <c r="AQ238" s="41"/>
      <c r="AR238" s="44">
        <f t="shared" si="13"/>
        <v>42</v>
      </c>
      <c r="AS238" s="6"/>
      <c r="AT238" s="3"/>
      <c r="AU238" s="25"/>
    </row>
    <row r="239" spans="1:47" ht="15">
      <c r="A239" s="13" t="s">
        <v>68</v>
      </c>
      <c r="B239" s="46"/>
      <c r="C239" s="6"/>
      <c r="D239" s="14"/>
      <c r="E239" s="6"/>
      <c r="F239" s="40"/>
      <c r="G239" s="8"/>
      <c r="H239" s="6"/>
      <c r="I239" s="6"/>
      <c r="J239" s="6"/>
      <c r="K239" s="6"/>
      <c r="L239" s="6"/>
      <c r="M239" s="6"/>
      <c r="N239" s="6"/>
      <c r="O239" s="6"/>
      <c r="P239" s="40"/>
      <c r="Q239" s="41"/>
      <c r="R239" s="8"/>
      <c r="S239" s="41"/>
      <c r="T239" s="44">
        <f t="shared" si="12"/>
        <v>0</v>
      </c>
      <c r="U239" s="6"/>
      <c r="V239" s="3"/>
      <c r="W239" s="25"/>
      <c r="X239" s="5"/>
      <c r="Y239" s="13" t="s">
        <v>68</v>
      </c>
      <c r="Z239" s="46"/>
      <c r="AA239" s="6"/>
      <c r="AB239" s="14"/>
      <c r="AC239" s="6"/>
      <c r="AD239" s="6"/>
      <c r="AE239" s="6"/>
      <c r="AF239" s="6"/>
      <c r="AG239" s="6">
        <v>3</v>
      </c>
      <c r="AH239" s="6"/>
      <c r="AI239" s="6"/>
      <c r="AJ239" s="6"/>
      <c r="AK239" s="6"/>
      <c r="AL239" s="8"/>
      <c r="AM239" s="41"/>
      <c r="AN239" s="6"/>
      <c r="AO239" s="6"/>
      <c r="AP239" s="6"/>
      <c r="AQ239" s="41"/>
      <c r="AR239" s="44">
        <f t="shared" si="13"/>
        <v>3</v>
      </c>
      <c r="AS239" s="6"/>
      <c r="AT239" s="3"/>
      <c r="AU239" s="25"/>
    </row>
    <row r="240" spans="1:47" ht="15">
      <c r="A240" s="13" t="s">
        <v>11</v>
      </c>
      <c r="B240" s="46">
        <v>120</v>
      </c>
      <c r="C240" s="6"/>
      <c r="D240" s="14">
        <v>70</v>
      </c>
      <c r="E240" s="6"/>
      <c r="F240" s="40"/>
      <c r="G240" s="8"/>
      <c r="H240" s="6"/>
      <c r="I240" s="6"/>
      <c r="J240" s="6"/>
      <c r="K240" s="6"/>
      <c r="L240" s="6"/>
      <c r="M240" s="6"/>
      <c r="N240" s="6">
        <v>45</v>
      </c>
      <c r="O240" s="6"/>
      <c r="P240" s="40"/>
      <c r="Q240" s="41"/>
      <c r="R240" s="8"/>
      <c r="S240" s="41"/>
      <c r="T240" s="44">
        <f t="shared" si="12"/>
        <v>115</v>
      </c>
      <c r="U240" s="6">
        <f>T240</f>
        <v>115</v>
      </c>
      <c r="V240" s="3"/>
      <c r="W240" s="25"/>
      <c r="X240" s="5"/>
      <c r="Y240" s="13" t="s">
        <v>11</v>
      </c>
      <c r="Z240" s="46">
        <v>120</v>
      </c>
      <c r="AA240" s="6"/>
      <c r="AB240" s="14"/>
      <c r="AC240" s="6"/>
      <c r="AD240" s="6"/>
      <c r="AE240" s="6"/>
      <c r="AF240" s="6"/>
      <c r="AG240" s="6"/>
      <c r="AH240" s="6"/>
      <c r="AI240" s="6"/>
      <c r="AJ240" s="6">
        <v>80</v>
      </c>
      <c r="AK240" s="6"/>
      <c r="AL240" s="8"/>
      <c r="AM240" s="41"/>
      <c r="AN240" s="6"/>
      <c r="AO240" s="6"/>
      <c r="AP240" s="6"/>
      <c r="AQ240" s="41"/>
      <c r="AR240" s="44">
        <f t="shared" si="13"/>
        <v>80</v>
      </c>
      <c r="AS240" s="6">
        <f>AR240</f>
        <v>80</v>
      </c>
      <c r="AT240" s="3"/>
      <c r="AU240" s="25"/>
    </row>
    <row r="241" spans="1:47" ht="15">
      <c r="A241" s="13" t="s">
        <v>10</v>
      </c>
      <c r="B241" s="46">
        <v>72</v>
      </c>
      <c r="C241" s="6"/>
      <c r="D241" s="14"/>
      <c r="E241" s="6"/>
      <c r="F241" s="40"/>
      <c r="G241" s="8"/>
      <c r="H241" s="6"/>
      <c r="I241" s="6"/>
      <c r="J241" s="6"/>
      <c r="K241" s="6"/>
      <c r="L241" s="6"/>
      <c r="M241" s="6">
        <v>75</v>
      </c>
      <c r="N241" s="6"/>
      <c r="O241" s="6"/>
      <c r="P241" s="40"/>
      <c r="Q241" s="41"/>
      <c r="R241" s="8"/>
      <c r="S241" s="41"/>
      <c r="T241" s="44">
        <f t="shared" si="12"/>
        <v>75</v>
      </c>
      <c r="U241" s="6">
        <f aca="true" t="shared" si="14" ref="U241:U246">T241</f>
        <v>75</v>
      </c>
      <c r="V241" s="3"/>
      <c r="W241" s="25"/>
      <c r="X241" s="5"/>
      <c r="Y241" s="13" t="s">
        <v>10</v>
      </c>
      <c r="Z241" s="46">
        <v>72</v>
      </c>
      <c r="AA241" s="6"/>
      <c r="AB241" s="14"/>
      <c r="AC241" s="6"/>
      <c r="AD241" s="6"/>
      <c r="AE241" s="6"/>
      <c r="AF241" s="6"/>
      <c r="AG241" s="6"/>
      <c r="AH241" s="6"/>
      <c r="AI241" s="6">
        <v>75</v>
      </c>
      <c r="AJ241" s="6"/>
      <c r="AK241" s="6"/>
      <c r="AL241" s="8"/>
      <c r="AM241" s="41"/>
      <c r="AN241" s="6"/>
      <c r="AO241" s="6"/>
      <c r="AP241" s="6"/>
      <c r="AQ241" s="41"/>
      <c r="AR241" s="44">
        <f t="shared" si="13"/>
        <v>75</v>
      </c>
      <c r="AS241" s="6">
        <f aca="true" t="shared" si="15" ref="AS241:AS246">AR241</f>
        <v>75</v>
      </c>
      <c r="AT241" s="3"/>
      <c r="AU241" s="25"/>
    </row>
    <row r="242" spans="1:47" ht="15">
      <c r="A242" s="13" t="s">
        <v>69</v>
      </c>
      <c r="B242" s="46">
        <v>0.24</v>
      </c>
      <c r="C242" s="6"/>
      <c r="D242" s="14"/>
      <c r="E242" s="6">
        <v>0.36</v>
      </c>
      <c r="F242" s="40"/>
      <c r="G242" s="8"/>
      <c r="H242" s="6"/>
      <c r="I242" s="6"/>
      <c r="J242" s="6"/>
      <c r="K242" s="6"/>
      <c r="L242" s="6"/>
      <c r="M242" s="6"/>
      <c r="N242" s="6"/>
      <c r="O242" s="6"/>
      <c r="P242" s="40"/>
      <c r="Q242" s="41"/>
      <c r="R242" s="8"/>
      <c r="S242" s="41"/>
      <c r="T242" s="44">
        <f t="shared" si="12"/>
        <v>0.36</v>
      </c>
      <c r="U242" s="6">
        <f t="shared" si="14"/>
        <v>0.36</v>
      </c>
      <c r="V242" s="3"/>
      <c r="W242" s="25"/>
      <c r="X242" s="5"/>
      <c r="Y242" s="13" t="s">
        <v>69</v>
      </c>
      <c r="Z242" s="46">
        <v>0.24</v>
      </c>
      <c r="AA242" s="6"/>
      <c r="AB242" s="14"/>
      <c r="AC242" s="6"/>
      <c r="AD242" s="6"/>
      <c r="AE242" s="6"/>
      <c r="AF242" s="6"/>
      <c r="AG242" s="6"/>
      <c r="AH242" s="6"/>
      <c r="AI242" s="6"/>
      <c r="AJ242" s="6"/>
      <c r="AK242" s="6"/>
      <c r="AL242" s="8"/>
      <c r="AM242" s="41"/>
      <c r="AN242" s="6"/>
      <c r="AO242" s="6"/>
      <c r="AP242" s="6"/>
      <c r="AQ242" s="41"/>
      <c r="AR242" s="44">
        <f t="shared" si="13"/>
        <v>0</v>
      </c>
      <c r="AS242" s="6">
        <f t="shared" si="15"/>
        <v>0</v>
      </c>
      <c r="AT242" s="3"/>
      <c r="AU242" s="25"/>
    </row>
    <row r="243" spans="1:47" ht="15">
      <c r="A243" s="13" t="s">
        <v>70</v>
      </c>
      <c r="B243" s="46">
        <v>0.72</v>
      </c>
      <c r="C243" s="24"/>
      <c r="D243" s="48"/>
      <c r="E243" s="24"/>
      <c r="F243" s="24"/>
      <c r="G243" s="8"/>
      <c r="H243" s="24"/>
      <c r="I243" s="24"/>
      <c r="J243" s="24"/>
      <c r="K243" s="24"/>
      <c r="L243" s="6"/>
      <c r="M243" s="24"/>
      <c r="N243" s="24"/>
      <c r="O243" s="24"/>
      <c r="P243" s="24"/>
      <c r="Q243" s="41"/>
      <c r="R243" s="8"/>
      <c r="S243" s="41"/>
      <c r="T243" s="44">
        <f t="shared" si="12"/>
        <v>0</v>
      </c>
      <c r="U243" s="24">
        <f t="shared" si="14"/>
        <v>0</v>
      </c>
      <c r="V243" s="3"/>
      <c r="W243" s="25"/>
      <c r="X243" s="5"/>
      <c r="Y243" s="13" t="s">
        <v>70</v>
      </c>
      <c r="Z243" s="46">
        <v>0.72</v>
      </c>
      <c r="AA243" s="24"/>
      <c r="AB243" s="48"/>
      <c r="AC243" s="24"/>
      <c r="AD243" s="24"/>
      <c r="AE243" s="24"/>
      <c r="AF243" s="24"/>
      <c r="AG243" s="24"/>
      <c r="AH243" s="6"/>
      <c r="AI243" s="24"/>
      <c r="AJ243" s="24"/>
      <c r="AK243" s="24"/>
      <c r="AL243" s="8"/>
      <c r="AM243" s="41"/>
      <c r="AN243" s="6"/>
      <c r="AO243" s="6"/>
      <c r="AP243" s="24"/>
      <c r="AQ243" s="41"/>
      <c r="AR243" s="44">
        <f t="shared" si="13"/>
        <v>0</v>
      </c>
      <c r="AS243" s="24">
        <f t="shared" si="15"/>
        <v>0</v>
      </c>
      <c r="AT243" s="3"/>
      <c r="AU243" s="25"/>
    </row>
    <row r="244" spans="1:47" ht="15">
      <c r="A244" s="13" t="s">
        <v>71</v>
      </c>
      <c r="B244" s="49">
        <v>1.2</v>
      </c>
      <c r="C244" s="24"/>
      <c r="D244" s="48"/>
      <c r="E244" s="24"/>
      <c r="F244" s="24"/>
      <c r="G244" s="8"/>
      <c r="H244" s="24"/>
      <c r="I244" s="24"/>
      <c r="J244" s="24"/>
      <c r="K244" s="24"/>
      <c r="L244" s="6"/>
      <c r="M244" s="24"/>
      <c r="N244" s="24"/>
      <c r="O244" s="24"/>
      <c r="P244" s="24"/>
      <c r="Q244" s="41"/>
      <c r="R244" s="8"/>
      <c r="S244" s="41"/>
      <c r="T244" s="44">
        <f t="shared" si="12"/>
        <v>0</v>
      </c>
      <c r="U244" s="24">
        <f t="shared" si="14"/>
        <v>0</v>
      </c>
      <c r="V244" s="3"/>
      <c r="W244" s="25"/>
      <c r="X244" s="5"/>
      <c r="Y244" s="13" t="s">
        <v>71</v>
      </c>
      <c r="Z244" s="49">
        <v>1.2</v>
      </c>
      <c r="AA244" s="24"/>
      <c r="AB244" s="48"/>
      <c r="AC244" s="24"/>
      <c r="AD244" s="24"/>
      <c r="AE244" s="24"/>
      <c r="AF244" s="24"/>
      <c r="AG244" s="24"/>
      <c r="AH244" s="6"/>
      <c r="AI244" s="24"/>
      <c r="AJ244" s="24"/>
      <c r="AK244" s="24"/>
      <c r="AL244" s="8"/>
      <c r="AM244" s="41"/>
      <c r="AN244" s="6"/>
      <c r="AO244" s="6"/>
      <c r="AP244" s="24"/>
      <c r="AQ244" s="41"/>
      <c r="AR244" s="44">
        <f t="shared" si="13"/>
        <v>0</v>
      </c>
      <c r="AS244" s="24">
        <f t="shared" si="15"/>
        <v>0</v>
      </c>
      <c r="AT244" s="3"/>
      <c r="AU244" s="25"/>
    </row>
    <row r="245" spans="1:47" ht="15">
      <c r="A245" s="13" t="s">
        <v>72</v>
      </c>
      <c r="B245" s="50"/>
      <c r="C245" s="6"/>
      <c r="D245" s="14"/>
      <c r="E245" s="6"/>
      <c r="F245" s="6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41"/>
      <c r="R245" s="8"/>
      <c r="S245" s="41"/>
      <c r="T245" s="44">
        <f t="shared" si="12"/>
        <v>0</v>
      </c>
      <c r="U245" s="6">
        <f t="shared" si="14"/>
        <v>0</v>
      </c>
      <c r="V245" s="3"/>
      <c r="W245" s="25"/>
      <c r="X245" s="5"/>
      <c r="Y245" s="13" t="s">
        <v>72</v>
      </c>
      <c r="Z245" s="50"/>
      <c r="AA245" s="6"/>
      <c r="AB245" s="14"/>
      <c r="AC245" s="6"/>
      <c r="AD245" s="6"/>
      <c r="AE245" s="6"/>
      <c r="AF245" s="6"/>
      <c r="AG245" s="6"/>
      <c r="AH245" s="6"/>
      <c r="AI245" s="6"/>
      <c r="AJ245" s="6"/>
      <c r="AK245" s="6"/>
      <c r="AL245" s="8"/>
      <c r="AM245" s="41"/>
      <c r="AN245" s="6"/>
      <c r="AO245" s="6"/>
      <c r="AP245" s="6"/>
      <c r="AQ245" s="41"/>
      <c r="AR245" s="44">
        <f t="shared" si="13"/>
        <v>0</v>
      </c>
      <c r="AS245" s="6">
        <f t="shared" si="15"/>
        <v>0</v>
      </c>
      <c r="AT245" s="3"/>
      <c r="AU245" s="25"/>
    </row>
    <row r="246" spans="1:47" ht="15">
      <c r="A246" s="51" t="s">
        <v>73</v>
      </c>
      <c r="B246" s="46"/>
      <c r="C246" s="6"/>
      <c r="D246" s="14"/>
      <c r="E246" s="6"/>
      <c r="F246" s="6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41"/>
      <c r="R246" s="8"/>
      <c r="S246" s="41"/>
      <c r="T246" s="44">
        <f t="shared" si="12"/>
        <v>0</v>
      </c>
      <c r="U246" s="6">
        <f t="shared" si="14"/>
        <v>0</v>
      </c>
      <c r="V246" s="3"/>
      <c r="W246" s="25"/>
      <c r="X246" s="5"/>
      <c r="Y246" s="51" t="s">
        <v>73</v>
      </c>
      <c r="Z246" s="46"/>
      <c r="AA246" s="6"/>
      <c r="AB246" s="14"/>
      <c r="AC246" s="6"/>
      <c r="AD246" s="6"/>
      <c r="AE246" s="6"/>
      <c r="AF246" s="6"/>
      <c r="AG246" s="6"/>
      <c r="AH246" s="6"/>
      <c r="AI246" s="6"/>
      <c r="AJ246" s="6"/>
      <c r="AK246" s="6"/>
      <c r="AL246" s="8"/>
      <c r="AM246" s="41"/>
      <c r="AN246" s="6"/>
      <c r="AO246" s="6"/>
      <c r="AP246" s="6"/>
      <c r="AQ246" s="41"/>
      <c r="AR246" s="44">
        <f t="shared" si="13"/>
        <v>0</v>
      </c>
      <c r="AS246" s="6">
        <f t="shared" si="15"/>
        <v>0</v>
      </c>
      <c r="AT246" s="3"/>
      <c r="AU246" s="25"/>
    </row>
    <row r="247" spans="1:47" ht="15">
      <c r="A247" s="52" t="s">
        <v>74</v>
      </c>
      <c r="B247" s="53"/>
      <c r="C247" s="8"/>
      <c r="D247" s="54"/>
      <c r="E247" s="54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41"/>
      <c r="R247" s="8"/>
      <c r="S247" s="41"/>
      <c r="T247" s="44">
        <f t="shared" si="12"/>
        <v>0</v>
      </c>
      <c r="U247" s="8"/>
      <c r="W247" s="25"/>
      <c r="X247" s="5"/>
      <c r="Y247" s="52" t="s">
        <v>74</v>
      </c>
      <c r="Z247" s="53"/>
      <c r="AA247" s="8"/>
      <c r="AB247" s="54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41"/>
      <c r="AN247" s="8"/>
      <c r="AO247" s="8"/>
      <c r="AP247" s="8"/>
      <c r="AQ247" s="41"/>
      <c r="AR247" s="44">
        <f t="shared" si="13"/>
        <v>0</v>
      </c>
      <c r="AS247" s="8"/>
      <c r="AU247" s="25"/>
    </row>
    <row r="248" spans="1:47" ht="15">
      <c r="A248" s="13"/>
      <c r="B248" s="11">
        <v>4.2</v>
      </c>
      <c r="C248" s="6"/>
      <c r="D248" s="14"/>
      <c r="E248" s="1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9"/>
      <c r="Q248" s="6"/>
      <c r="R248" s="6"/>
      <c r="S248" s="9"/>
      <c r="T248" s="44"/>
      <c r="U248" s="6"/>
      <c r="W248" s="25"/>
      <c r="X248" s="5"/>
      <c r="Y248" s="13"/>
      <c r="Z248" s="11">
        <v>4.2</v>
      </c>
      <c r="AA248" s="6"/>
      <c r="AB248" s="14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9"/>
      <c r="AR248" s="44"/>
      <c r="AS248" s="6"/>
      <c r="AU248" s="25"/>
    </row>
    <row r="249" spans="1:47" ht="15">
      <c r="A249" s="51" t="s">
        <v>111</v>
      </c>
      <c r="B249" s="8">
        <v>3</v>
      </c>
      <c r="C249" s="6"/>
      <c r="D249" s="14"/>
      <c r="E249" s="1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9"/>
      <c r="Q249" s="6"/>
      <c r="R249" s="6"/>
      <c r="S249" s="9"/>
      <c r="T249" s="44">
        <v>3</v>
      </c>
      <c r="U249" s="6"/>
      <c r="W249" s="25"/>
      <c r="X249" s="5"/>
      <c r="Y249" s="51" t="s">
        <v>111</v>
      </c>
      <c r="Z249" s="52">
        <v>3</v>
      </c>
      <c r="AA249" s="6">
        <v>0.24</v>
      </c>
      <c r="AB249" s="14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9"/>
      <c r="AR249" s="44">
        <v>3</v>
      </c>
      <c r="AS249" s="6"/>
      <c r="AU249" s="25"/>
    </row>
    <row r="250" spans="1:47" ht="15">
      <c r="A250" s="8" t="s">
        <v>112</v>
      </c>
      <c r="B250" s="8"/>
      <c r="C250" s="8"/>
      <c r="D250" s="8"/>
      <c r="E250" s="54"/>
      <c r="F250" s="54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57"/>
      <c r="U250" s="8"/>
      <c r="W250" s="25"/>
      <c r="X250" s="5"/>
      <c r="Y250" s="52" t="s">
        <v>112</v>
      </c>
      <c r="Z250" s="52"/>
      <c r="AA250" s="8"/>
      <c r="AB250" s="8"/>
      <c r="AC250" s="54"/>
      <c r="AD250" s="54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41"/>
      <c r="AR250" s="57"/>
      <c r="AS250" s="8"/>
      <c r="AU250" s="25"/>
    </row>
    <row r="251" spans="3:47" ht="12.75">
      <c r="C251" s="30" t="s">
        <v>75</v>
      </c>
      <c r="D251" s="31"/>
      <c r="E251" s="30"/>
      <c r="F251" s="30"/>
      <c r="H251" s="30" t="s">
        <v>0</v>
      </c>
      <c r="Q251" s="30"/>
      <c r="S251" s="30"/>
      <c r="U251" s="8"/>
      <c r="W251" s="25"/>
      <c r="X251" s="5"/>
      <c r="Y251" s="52"/>
      <c r="AA251" s="30" t="s">
        <v>75</v>
      </c>
      <c r="AC251" s="31"/>
      <c r="AD251" s="31"/>
      <c r="AE251" s="31"/>
      <c r="AG251" s="30" t="s">
        <v>76</v>
      </c>
      <c r="AQ251" s="5"/>
      <c r="AS251" s="8"/>
      <c r="AU251" s="25"/>
    </row>
    <row r="252" spans="1:47" ht="254.25" customHeight="1">
      <c r="A252" s="34">
        <v>5</v>
      </c>
      <c r="B252" s="35" t="s">
        <v>2</v>
      </c>
      <c r="C252" s="35" t="s">
        <v>19</v>
      </c>
      <c r="D252" s="7" t="s">
        <v>173</v>
      </c>
      <c r="E252" s="35" t="s">
        <v>5</v>
      </c>
      <c r="F252" s="35" t="s">
        <v>123</v>
      </c>
      <c r="G252" s="35" t="s">
        <v>92</v>
      </c>
      <c r="H252" s="35" t="s">
        <v>192</v>
      </c>
      <c r="I252" s="35" t="s">
        <v>175</v>
      </c>
      <c r="J252" s="35" t="s">
        <v>176</v>
      </c>
      <c r="K252" s="36" t="s">
        <v>13</v>
      </c>
      <c r="L252" s="35" t="s">
        <v>10</v>
      </c>
      <c r="M252" s="35" t="s">
        <v>11</v>
      </c>
      <c r="N252" s="35" t="s">
        <v>127</v>
      </c>
      <c r="O252" s="35" t="s">
        <v>12</v>
      </c>
      <c r="P252" s="35" t="s">
        <v>15</v>
      </c>
      <c r="Q252" s="36"/>
      <c r="R252" s="36"/>
      <c r="S252" s="36"/>
      <c r="T252" s="37" t="s">
        <v>16</v>
      </c>
      <c r="U252" s="36" t="s">
        <v>17</v>
      </c>
      <c r="V252" s="38"/>
      <c r="W252" s="26"/>
      <c r="X252" s="5"/>
      <c r="Y252" s="34">
        <v>15</v>
      </c>
      <c r="Z252" s="39" t="s">
        <v>2</v>
      </c>
      <c r="AA252" s="35" t="s">
        <v>135</v>
      </c>
      <c r="AB252" s="35"/>
      <c r="AC252" s="7" t="s">
        <v>5</v>
      </c>
      <c r="AD252" s="35" t="s">
        <v>123</v>
      </c>
      <c r="AE252" s="36" t="s">
        <v>14</v>
      </c>
      <c r="AF252" s="35" t="s">
        <v>15</v>
      </c>
      <c r="AG252" s="35" t="s">
        <v>171</v>
      </c>
      <c r="AH252" s="35" t="s">
        <v>99</v>
      </c>
      <c r="AI252" s="35" t="s">
        <v>205</v>
      </c>
      <c r="AJ252" s="35" t="s">
        <v>18</v>
      </c>
      <c r="AK252" s="35" t="s">
        <v>9</v>
      </c>
      <c r="AL252" s="35" t="s">
        <v>10</v>
      </c>
      <c r="AM252" s="36" t="s">
        <v>12</v>
      </c>
      <c r="AN252" s="35" t="s">
        <v>11</v>
      </c>
      <c r="AO252" s="36"/>
      <c r="AP252" s="36"/>
      <c r="AQ252" s="36"/>
      <c r="AR252" s="37" t="s">
        <v>16</v>
      </c>
      <c r="AS252" s="36" t="s">
        <v>17</v>
      </c>
      <c r="AT252" s="38"/>
      <c r="AU252" s="26"/>
    </row>
    <row r="253" spans="1:47" ht="15">
      <c r="A253" s="42" t="s">
        <v>21</v>
      </c>
      <c r="B253" s="6"/>
      <c r="C253" s="6">
        <v>100</v>
      </c>
      <c r="D253" s="14">
        <v>150</v>
      </c>
      <c r="E253" s="6">
        <v>200</v>
      </c>
      <c r="F253" s="6" t="s">
        <v>156</v>
      </c>
      <c r="G253" s="6">
        <v>100</v>
      </c>
      <c r="H253" s="6">
        <v>250</v>
      </c>
      <c r="I253" s="6" t="s">
        <v>148</v>
      </c>
      <c r="J253" s="6">
        <v>200</v>
      </c>
      <c r="K253" s="6">
        <v>200</v>
      </c>
      <c r="L253" s="6">
        <v>70</v>
      </c>
      <c r="M253" s="43" t="s">
        <v>150</v>
      </c>
      <c r="N253" s="6">
        <v>30</v>
      </c>
      <c r="O253" s="6" t="s">
        <v>22</v>
      </c>
      <c r="P253" s="6" t="s">
        <v>22</v>
      </c>
      <c r="Q253" s="8"/>
      <c r="R253" s="8"/>
      <c r="S253" s="8"/>
      <c r="T253" s="44"/>
      <c r="U253" s="6"/>
      <c r="V253" s="3"/>
      <c r="W253" s="25"/>
      <c r="X253" s="5"/>
      <c r="Y253" s="42" t="s">
        <v>21</v>
      </c>
      <c r="Z253" s="13"/>
      <c r="AA253" s="6" t="s">
        <v>86</v>
      </c>
      <c r="AB253" s="6"/>
      <c r="AC253" s="14">
        <v>200</v>
      </c>
      <c r="AD253" s="6" t="s">
        <v>156</v>
      </c>
      <c r="AE253" s="8">
        <v>100</v>
      </c>
      <c r="AF253" s="6" t="s">
        <v>120</v>
      </c>
      <c r="AG253" s="6">
        <v>100</v>
      </c>
      <c r="AH253" s="6" t="s">
        <v>153</v>
      </c>
      <c r="AI253" s="6" t="s">
        <v>148</v>
      </c>
      <c r="AJ253" s="6">
        <v>180</v>
      </c>
      <c r="AK253" s="6">
        <v>200</v>
      </c>
      <c r="AL253" s="6">
        <v>70</v>
      </c>
      <c r="AM253" s="6" t="s">
        <v>22</v>
      </c>
      <c r="AN253" s="43" t="s">
        <v>130</v>
      </c>
      <c r="AO253" s="6"/>
      <c r="AP253" s="6"/>
      <c r="AQ253" s="8"/>
      <c r="AR253" s="44"/>
      <c r="AS253" s="6"/>
      <c r="AT253" s="3"/>
      <c r="AU253" s="25"/>
    </row>
    <row r="254" spans="1:47" ht="15">
      <c r="A254" s="13" t="s">
        <v>23</v>
      </c>
      <c r="B254" s="46">
        <v>51</v>
      </c>
      <c r="C254" s="6"/>
      <c r="D254" s="14"/>
      <c r="E254" s="6"/>
      <c r="F254" s="6"/>
      <c r="G254" s="6"/>
      <c r="H254" s="6"/>
      <c r="I254" s="6">
        <v>76.6</v>
      </c>
      <c r="J254" s="6"/>
      <c r="K254" s="6"/>
      <c r="L254" s="6"/>
      <c r="M254" s="6"/>
      <c r="N254" s="6"/>
      <c r="O254" s="6"/>
      <c r="P254" s="6"/>
      <c r="Q254" s="8"/>
      <c r="R254" s="8"/>
      <c r="S254" s="8"/>
      <c r="T254" s="44">
        <f>C254+D254+E254+F254+G254+H254+I254+J254+K254+L254+M254+N254+O254+P254+Q254+R254+S254</f>
        <v>76.6</v>
      </c>
      <c r="U254" s="6">
        <f>T254+T255+T256</f>
        <v>76.6</v>
      </c>
      <c r="V254" s="3"/>
      <c r="W254" s="25"/>
      <c r="X254" s="5"/>
      <c r="Y254" s="13" t="s">
        <v>23</v>
      </c>
      <c r="Z254" s="46">
        <v>51</v>
      </c>
      <c r="AA254" s="6"/>
      <c r="AB254" s="6"/>
      <c r="AC254" s="14"/>
      <c r="AD254" s="6"/>
      <c r="AE254" s="8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8"/>
      <c r="AR254" s="44">
        <f>AA254+AB254+AC254+AD254+AE254+AF254+AG254+AH254+AI254+AJ254+AK254+AL254+AM254+AN254+AO254+AP254+AQ254</f>
        <v>0</v>
      </c>
      <c r="AS254" s="6">
        <f>AR254+AR255+AR256</f>
        <v>0</v>
      </c>
      <c r="AT254" s="3"/>
      <c r="AU254" s="25"/>
    </row>
    <row r="255" spans="1:47" ht="15">
      <c r="A255" s="13" t="s">
        <v>24</v>
      </c>
      <c r="B255" s="46"/>
      <c r="C255" s="6"/>
      <c r="D255" s="14"/>
      <c r="E255" s="6"/>
      <c r="F255" s="6"/>
      <c r="G255" s="6"/>
      <c r="H255" s="6"/>
      <c r="I255" s="6"/>
      <c r="J255" s="6"/>
      <c r="K255" s="56"/>
      <c r="L255" s="6"/>
      <c r="M255" s="6"/>
      <c r="N255" s="6"/>
      <c r="O255" s="6"/>
      <c r="P255" s="6"/>
      <c r="Q255" s="8"/>
      <c r="R255" s="8"/>
      <c r="S255" s="8"/>
      <c r="T255" s="44">
        <f aca="true" t="shared" si="16" ref="T255:T310">C255+D255+E255+F255+G255+H255+I255+J255+K255+L255+M255+N255+O255+P255+Q255+R255+S255</f>
        <v>0</v>
      </c>
      <c r="U255" s="6"/>
      <c r="V255" s="47"/>
      <c r="W255" s="25"/>
      <c r="X255" s="5"/>
      <c r="Y255" s="13" t="s">
        <v>24</v>
      </c>
      <c r="Z255" s="46"/>
      <c r="AA255" s="6"/>
      <c r="AB255" s="6"/>
      <c r="AC255" s="14"/>
      <c r="AD255" s="6"/>
      <c r="AE255" s="8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56"/>
      <c r="AQ255" s="8"/>
      <c r="AR255" s="44">
        <f aca="true" t="shared" si="17" ref="AR255:AR310">AA255+AB255+AC255+AD255+AE255+AF255+AG255+AH255+AI255+AJ255+AK255+AL255+AM255+AN255+AO255+AP255+AQ255</f>
        <v>0</v>
      </c>
      <c r="AS255" s="6"/>
      <c r="AT255" s="47"/>
      <c r="AU255" s="25"/>
    </row>
    <row r="256" spans="1:47" ht="15">
      <c r="A256" s="13" t="s">
        <v>25</v>
      </c>
      <c r="B256" s="46"/>
      <c r="C256" s="6"/>
      <c r="D256" s="14"/>
      <c r="E256" s="6"/>
      <c r="F256" s="6"/>
      <c r="G256" s="6"/>
      <c r="H256" s="6"/>
      <c r="I256" s="6"/>
      <c r="J256" s="6"/>
      <c r="K256" s="56"/>
      <c r="L256" s="6"/>
      <c r="M256" s="6"/>
      <c r="N256" s="6"/>
      <c r="O256" s="6"/>
      <c r="P256" s="6"/>
      <c r="Q256" s="8"/>
      <c r="R256" s="8"/>
      <c r="S256" s="8"/>
      <c r="T256" s="44">
        <f t="shared" si="16"/>
        <v>0</v>
      </c>
      <c r="U256" s="6"/>
      <c r="V256" s="47"/>
      <c r="W256" s="25"/>
      <c r="X256" s="5"/>
      <c r="Y256" s="13" t="s">
        <v>25</v>
      </c>
      <c r="Z256" s="46"/>
      <c r="AA256" s="6"/>
      <c r="AB256" s="6"/>
      <c r="AC256" s="14"/>
      <c r="AD256" s="6"/>
      <c r="AE256" s="8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56"/>
      <c r="AQ256" s="8"/>
      <c r="AR256" s="44">
        <f t="shared" si="17"/>
        <v>0</v>
      </c>
      <c r="AS256" s="6"/>
      <c r="AT256" s="47"/>
      <c r="AU256" s="25"/>
    </row>
    <row r="257" spans="1:47" ht="15">
      <c r="A257" s="13" t="s">
        <v>26</v>
      </c>
      <c r="B257" s="46">
        <v>51.6</v>
      </c>
      <c r="C257" s="6"/>
      <c r="D257" s="1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8"/>
      <c r="R257" s="8"/>
      <c r="S257" s="8"/>
      <c r="T257" s="44">
        <f t="shared" si="16"/>
        <v>0</v>
      </c>
      <c r="U257" s="6">
        <f>T257</f>
        <v>0</v>
      </c>
      <c r="V257" s="3"/>
      <c r="W257" s="25"/>
      <c r="X257" s="5"/>
      <c r="Y257" s="13" t="s">
        <v>26</v>
      </c>
      <c r="Z257" s="46">
        <v>51.6</v>
      </c>
      <c r="AA257" s="6"/>
      <c r="AB257" s="6"/>
      <c r="AC257" s="14"/>
      <c r="AD257" s="6"/>
      <c r="AE257" s="8"/>
      <c r="AF257" s="6"/>
      <c r="AG257" s="6"/>
      <c r="AH257" s="6"/>
      <c r="AI257" s="6">
        <v>196</v>
      </c>
      <c r="AJ257" s="6"/>
      <c r="AK257" s="6"/>
      <c r="AL257" s="6"/>
      <c r="AM257" s="6"/>
      <c r="AN257" s="6"/>
      <c r="AO257" s="6"/>
      <c r="AP257" s="6"/>
      <c r="AQ257" s="8"/>
      <c r="AR257" s="44">
        <f t="shared" si="17"/>
        <v>196</v>
      </c>
      <c r="AS257" s="6">
        <f>AR257</f>
        <v>196</v>
      </c>
      <c r="AT257" s="3"/>
      <c r="AU257" s="25"/>
    </row>
    <row r="258" spans="1:47" ht="15">
      <c r="A258" s="13" t="s">
        <v>27</v>
      </c>
      <c r="B258" s="46">
        <v>12</v>
      </c>
      <c r="C258" s="6"/>
      <c r="D258" s="14"/>
      <c r="E258" s="6"/>
      <c r="F258" s="6"/>
      <c r="G258" s="6"/>
      <c r="H258" s="6"/>
      <c r="I258" s="6"/>
      <c r="J258" s="6"/>
      <c r="K258" s="56"/>
      <c r="L258" s="6"/>
      <c r="M258" s="6"/>
      <c r="N258" s="6"/>
      <c r="O258" s="6"/>
      <c r="P258" s="6"/>
      <c r="Q258" s="8"/>
      <c r="R258" s="8"/>
      <c r="S258" s="8"/>
      <c r="T258" s="44">
        <f t="shared" si="16"/>
        <v>0</v>
      </c>
      <c r="U258" s="6">
        <f>T258</f>
        <v>0</v>
      </c>
      <c r="V258" s="47"/>
      <c r="W258" s="25"/>
      <c r="X258" s="5"/>
      <c r="Y258" s="13" t="s">
        <v>27</v>
      </c>
      <c r="Z258" s="46">
        <v>12</v>
      </c>
      <c r="AA258" s="6"/>
      <c r="AB258" s="6"/>
      <c r="AC258" s="14"/>
      <c r="AD258" s="6"/>
      <c r="AE258" s="8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56"/>
      <c r="AQ258" s="8"/>
      <c r="AR258" s="44">
        <f t="shared" si="17"/>
        <v>0</v>
      </c>
      <c r="AS258" s="6">
        <f>AR258</f>
        <v>0</v>
      </c>
      <c r="AT258" s="47"/>
      <c r="AU258" s="25"/>
    </row>
    <row r="259" spans="1:47" ht="15">
      <c r="A259" s="13" t="s">
        <v>28</v>
      </c>
      <c r="B259" s="46">
        <v>48</v>
      </c>
      <c r="C259" s="6"/>
      <c r="D259" s="14">
        <v>161.3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8"/>
      <c r="R259" s="8"/>
      <c r="S259" s="8"/>
      <c r="T259" s="44">
        <f t="shared" si="16"/>
        <v>161.3</v>
      </c>
      <c r="U259" s="6">
        <f>T259+T260</f>
        <v>161.3</v>
      </c>
      <c r="V259" s="3"/>
      <c r="W259" s="25"/>
      <c r="X259" s="5"/>
      <c r="Y259" s="13" t="s">
        <v>28</v>
      </c>
      <c r="Z259" s="46">
        <v>48</v>
      </c>
      <c r="AA259" s="6"/>
      <c r="AB259" s="6"/>
      <c r="AC259" s="14"/>
      <c r="AD259" s="6"/>
      <c r="AE259" s="8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8"/>
      <c r="AR259" s="44">
        <f t="shared" si="17"/>
        <v>0</v>
      </c>
      <c r="AS259" s="6">
        <f>AR259+AR260</f>
        <v>0</v>
      </c>
      <c r="AT259" s="3"/>
      <c r="AU259" s="25"/>
    </row>
    <row r="260" spans="1:47" ht="15">
      <c r="A260" s="13" t="s">
        <v>29</v>
      </c>
      <c r="B260" s="46"/>
      <c r="C260" s="6"/>
      <c r="D260" s="1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8"/>
      <c r="R260" s="8"/>
      <c r="S260" s="8"/>
      <c r="T260" s="44">
        <f t="shared" si="16"/>
        <v>0</v>
      </c>
      <c r="U260" s="6"/>
      <c r="V260" s="3"/>
      <c r="W260" s="25"/>
      <c r="X260" s="5"/>
      <c r="Y260" s="13" t="s">
        <v>29</v>
      </c>
      <c r="Z260" s="46"/>
      <c r="AA260" s="6"/>
      <c r="AB260" s="6"/>
      <c r="AC260" s="14"/>
      <c r="AD260" s="6"/>
      <c r="AE260" s="8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8"/>
      <c r="AR260" s="44">
        <f t="shared" si="17"/>
        <v>0</v>
      </c>
      <c r="AS260" s="6"/>
      <c r="AT260" s="3"/>
      <c r="AU260" s="25"/>
    </row>
    <row r="261" spans="1:47" ht="15">
      <c r="A261" s="13" t="s">
        <v>30</v>
      </c>
      <c r="B261" s="46">
        <v>21</v>
      </c>
      <c r="C261" s="6"/>
      <c r="D261" s="14">
        <v>2.5</v>
      </c>
      <c r="E261" s="6"/>
      <c r="F261" s="6">
        <v>10</v>
      </c>
      <c r="G261" s="6"/>
      <c r="H261" s="6"/>
      <c r="I261" s="6"/>
      <c r="J261" s="6">
        <v>7</v>
      </c>
      <c r="K261" s="6"/>
      <c r="L261" s="6"/>
      <c r="M261" s="6"/>
      <c r="N261" s="6"/>
      <c r="O261" s="6"/>
      <c r="P261" s="6"/>
      <c r="Q261" s="8"/>
      <c r="R261" s="8"/>
      <c r="S261" s="8"/>
      <c r="T261" s="44">
        <f t="shared" si="16"/>
        <v>19.5</v>
      </c>
      <c r="U261" s="6">
        <f>T261</f>
        <v>19.5</v>
      </c>
      <c r="V261" s="3"/>
      <c r="W261" s="25"/>
      <c r="X261" s="5"/>
      <c r="Y261" s="13" t="s">
        <v>30</v>
      </c>
      <c r="Z261" s="46">
        <v>21</v>
      </c>
      <c r="AA261" s="6">
        <v>7</v>
      </c>
      <c r="AB261" s="6"/>
      <c r="AC261" s="14"/>
      <c r="AD261" s="6">
        <v>6</v>
      </c>
      <c r="AE261" s="8"/>
      <c r="AF261" s="6"/>
      <c r="AG261" s="6"/>
      <c r="AH261" s="6"/>
      <c r="AI261" s="6">
        <v>2</v>
      </c>
      <c r="AJ261" s="6">
        <v>6.3</v>
      </c>
      <c r="AK261" s="6"/>
      <c r="AL261" s="6"/>
      <c r="AM261" s="6"/>
      <c r="AN261" s="6"/>
      <c r="AO261" s="6"/>
      <c r="AP261" s="6"/>
      <c r="AQ261" s="8"/>
      <c r="AR261" s="44">
        <f t="shared" si="17"/>
        <v>21.3</v>
      </c>
      <c r="AS261" s="6">
        <f>AR261</f>
        <v>21.3</v>
      </c>
      <c r="AT261" s="3"/>
      <c r="AU261" s="25"/>
    </row>
    <row r="262" spans="1:47" ht="15">
      <c r="A262" s="13" t="s">
        <v>31</v>
      </c>
      <c r="B262" s="46">
        <v>10.8</v>
      </c>
      <c r="C262" s="6"/>
      <c r="D262" s="14">
        <v>2.6</v>
      </c>
      <c r="E262" s="6"/>
      <c r="F262" s="6"/>
      <c r="G262" s="6"/>
      <c r="H262" s="6">
        <v>5</v>
      </c>
      <c r="I262" s="6"/>
      <c r="J262" s="6"/>
      <c r="K262" s="6"/>
      <c r="L262" s="6"/>
      <c r="M262" s="6"/>
      <c r="N262" s="6"/>
      <c r="O262" s="6"/>
      <c r="P262" s="6"/>
      <c r="Q262" s="8"/>
      <c r="R262" s="8"/>
      <c r="S262" s="8"/>
      <c r="T262" s="44">
        <f t="shared" si="16"/>
        <v>7.6</v>
      </c>
      <c r="U262" s="6">
        <f>T262</f>
        <v>7.6</v>
      </c>
      <c r="V262" s="3"/>
      <c r="W262" s="25"/>
      <c r="X262" s="5"/>
      <c r="Y262" s="13" t="s">
        <v>31</v>
      </c>
      <c r="Z262" s="46">
        <v>10.8</v>
      </c>
      <c r="AA262" s="6"/>
      <c r="AB262" s="6"/>
      <c r="AC262" s="14"/>
      <c r="AD262" s="6"/>
      <c r="AE262" s="8"/>
      <c r="AF262" s="6"/>
      <c r="AG262" s="6">
        <v>6</v>
      </c>
      <c r="AH262" s="6">
        <v>5</v>
      </c>
      <c r="AI262" s="6">
        <v>4</v>
      </c>
      <c r="AJ262" s="6"/>
      <c r="AK262" s="6"/>
      <c r="AL262" s="6"/>
      <c r="AM262" s="6"/>
      <c r="AN262" s="6"/>
      <c r="AO262" s="6"/>
      <c r="AP262" s="6"/>
      <c r="AQ262" s="8"/>
      <c r="AR262" s="44">
        <f t="shared" si="17"/>
        <v>15</v>
      </c>
      <c r="AS262" s="6">
        <f>AR262</f>
        <v>15</v>
      </c>
      <c r="AT262" s="3"/>
      <c r="AU262" s="25"/>
    </row>
    <row r="263" spans="1:47" ht="15">
      <c r="A263" s="13" t="s">
        <v>32</v>
      </c>
      <c r="B263" s="46">
        <v>180</v>
      </c>
      <c r="C263" s="6"/>
      <c r="D263" s="14">
        <v>15</v>
      </c>
      <c r="E263" s="6"/>
      <c r="F263" s="6"/>
      <c r="G263" s="6"/>
      <c r="H263" s="6"/>
      <c r="I263" s="6">
        <v>20</v>
      </c>
      <c r="J263" s="6"/>
      <c r="K263" s="6"/>
      <c r="L263" s="6"/>
      <c r="M263" s="6"/>
      <c r="N263" s="6"/>
      <c r="O263" s="6"/>
      <c r="P263" s="6"/>
      <c r="Q263" s="8"/>
      <c r="R263" s="8"/>
      <c r="S263" s="8"/>
      <c r="T263" s="44">
        <f t="shared" si="16"/>
        <v>35</v>
      </c>
      <c r="U263" s="6">
        <f>T263+T264</f>
        <v>100</v>
      </c>
      <c r="V263" s="3"/>
      <c r="W263" s="25"/>
      <c r="X263" s="5"/>
      <c r="Y263" s="13" t="s">
        <v>32</v>
      </c>
      <c r="Z263" s="46">
        <v>180</v>
      </c>
      <c r="AA263" s="6">
        <v>140</v>
      </c>
      <c r="AB263" s="6"/>
      <c r="AC263" s="14"/>
      <c r="AD263" s="6"/>
      <c r="AE263" s="8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8"/>
      <c r="AR263" s="44">
        <f t="shared" si="17"/>
        <v>140</v>
      </c>
      <c r="AS263" s="6">
        <f>AR263+AR264</f>
        <v>205</v>
      </c>
      <c r="AT263" s="3"/>
      <c r="AU263" s="25"/>
    </row>
    <row r="264" spans="1:47" ht="15">
      <c r="A264" s="13" t="s">
        <v>12</v>
      </c>
      <c r="B264" s="46"/>
      <c r="C264" s="6"/>
      <c r="D264" s="1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>
        <v>65</v>
      </c>
      <c r="P264" s="6"/>
      <c r="Q264" s="8"/>
      <c r="R264" s="8"/>
      <c r="S264" s="8"/>
      <c r="T264" s="44">
        <f t="shared" si="16"/>
        <v>65</v>
      </c>
      <c r="U264" s="6"/>
      <c r="V264" s="3"/>
      <c r="W264" s="25"/>
      <c r="X264" s="5"/>
      <c r="Y264" s="13" t="s">
        <v>12</v>
      </c>
      <c r="Z264" s="46"/>
      <c r="AA264" s="6"/>
      <c r="AB264" s="6"/>
      <c r="AC264" s="14"/>
      <c r="AD264" s="6"/>
      <c r="AE264" s="8"/>
      <c r="AF264" s="6"/>
      <c r="AG264" s="6"/>
      <c r="AH264" s="6"/>
      <c r="AI264" s="6"/>
      <c r="AJ264" s="6"/>
      <c r="AK264" s="6"/>
      <c r="AL264" s="6"/>
      <c r="AM264" s="6">
        <v>65</v>
      </c>
      <c r="AN264" s="6"/>
      <c r="AO264" s="6"/>
      <c r="AP264" s="6"/>
      <c r="AQ264" s="8"/>
      <c r="AR264" s="44">
        <f t="shared" si="17"/>
        <v>65</v>
      </c>
      <c r="AS264" s="6"/>
      <c r="AT264" s="3"/>
      <c r="AU264" s="25"/>
    </row>
    <row r="265" spans="1:47" ht="15">
      <c r="A265" s="13" t="s">
        <v>33</v>
      </c>
      <c r="B265" s="46">
        <v>108</v>
      </c>
      <c r="C265" s="6"/>
      <c r="D265" s="1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8"/>
      <c r="R265" s="8"/>
      <c r="S265" s="8"/>
      <c r="T265" s="44">
        <f t="shared" si="16"/>
        <v>0</v>
      </c>
      <c r="U265" s="6">
        <f>T265+T266</f>
        <v>100</v>
      </c>
      <c r="V265" s="3"/>
      <c r="W265" s="25"/>
      <c r="X265" s="5"/>
      <c r="Y265" s="13" t="s">
        <v>33</v>
      </c>
      <c r="Z265" s="46">
        <v>108</v>
      </c>
      <c r="AA265" s="6"/>
      <c r="AB265" s="6"/>
      <c r="AC265" s="14"/>
      <c r="AD265" s="6"/>
      <c r="AE265" s="8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8"/>
      <c r="AR265" s="44">
        <f t="shared" si="17"/>
        <v>0</v>
      </c>
      <c r="AS265" s="6">
        <f>AR265+AR266</f>
        <v>100</v>
      </c>
      <c r="AT265" s="3"/>
      <c r="AU265" s="25"/>
    </row>
    <row r="266" spans="1:47" ht="15">
      <c r="A266" s="13" t="s">
        <v>15</v>
      </c>
      <c r="B266" s="46"/>
      <c r="C266" s="6"/>
      <c r="D266" s="14"/>
      <c r="E266" s="6"/>
      <c r="F266" s="6"/>
      <c r="G266" s="6"/>
      <c r="H266" s="6"/>
      <c r="I266" s="6"/>
      <c r="J266" s="6"/>
      <c r="K266" s="56"/>
      <c r="L266" s="6"/>
      <c r="M266" s="6"/>
      <c r="N266" s="6"/>
      <c r="O266" s="6"/>
      <c r="P266" s="6">
        <v>100</v>
      </c>
      <c r="Q266" s="8"/>
      <c r="R266" s="8"/>
      <c r="S266" s="8"/>
      <c r="T266" s="44">
        <f t="shared" si="16"/>
        <v>100</v>
      </c>
      <c r="U266" s="6"/>
      <c r="V266" s="47"/>
      <c r="W266" s="25"/>
      <c r="X266" s="5"/>
      <c r="Y266" s="13" t="s">
        <v>15</v>
      </c>
      <c r="Z266" s="46"/>
      <c r="AA266" s="6"/>
      <c r="AB266" s="6"/>
      <c r="AC266" s="14"/>
      <c r="AD266" s="6"/>
      <c r="AE266" s="8"/>
      <c r="AF266" s="6">
        <v>100</v>
      </c>
      <c r="AG266" s="6"/>
      <c r="AH266" s="6"/>
      <c r="AI266" s="6"/>
      <c r="AJ266" s="6"/>
      <c r="AK266" s="6"/>
      <c r="AL266" s="6"/>
      <c r="AM266" s="6"/>
      <c r="AN266" s="6"/>
      <c r="AO266" s="6"/>
      <c r="AP266" s="56"/>
      <c r="AQ266" s="8"/>
      <c r="AR266" s="44">
        <f t="shared" si="17"/>
        <v>100</v>
      </c>
      <c r="AS266" s="6"/>
      <c r="AT266" s="47"/>
      <c r="AU266" s="25"/>
    </row>
    <row r="267" spans="1:47" ht="15">
      <c r="A267" s="13" t="s">
        <v>34</v>
      </c>
      <c r="B267" s="46">
        <v>6</v>
      </c>
      <c r="C267" s="6"/>
      <c r="D267" s="14"/>
      <c r="E267" s="6"/>
      <c r="F267" s="6"/>
      <c r="G267" s="6"/>
      <c r="H267" s="6"/>
      <c r="I267" s="6">
        <v>15.8</v>
      </c>
      <c r="J267" s="6"/>
      <c r="K267" s="6"/>
      <c r="L267" s="6"/>
      <c r="M267" s="6"/>
      <c r="N267" s="6"/>
      <c r="O267" s="6"/>
      <c r="P267" s="6"/>
      <c r="Q267" s="8"/>
      <c r="R267" s="8"/>
      <c r="S267" s="8"/>
      <c r="T267" s="44">
        <f t="shared" si="16"/>
        <v>15.8</v>
      </c>
      <c r="U267" s="6">
        <f>T267</f>
        <v>15.8</v>
      </c>
      <c r="V267" s="3"/>
      <c r="W267" s="25"/>
      <c r="X267" s="5"/>
      <c r="Y267" s="13" t="s">
        <v>34</v>
      </c>
      <c r="Z267" s="46">
        <v>6</v>
      </c>
      <c r="AA267" s="6"/>
      <c r="AB267" s="6"/>
      <c r="AC267" s="14"/>
      <c r="AD267" s="6"/>
      <c r="AE267" s="8"/>
      <c r="AF267" s="6"/>
      <c r="AG267" s="6"/>
      <c r="AH267" s="6">
        <v>5</v>
      </c>
      <c r="AI267" s="6"/>
      <c r="AJ267" s="6"/>
      <c r="AK267" s="6"/>
      <c r="AL267" s="6"/>
      <c r="AM267" s="6"/>
      <c r="AN267" s="6"/>
      <c r="AO267" s="6"/>
      <c r="AP267" s="6"/>
      <c r="AQ267" s="8"/>
      <c r="AR267" s="44">
        <f t="shared" si="17"/>
        <v>5</v>
      </c>
      <c r="AS267" s="6">
        <f>AR267</f>
        <v>5</v>
      </c>
      <c r="AT267" s="3"/>
      <c r="AU267" s="25"/>
    </row>
    <row r="268" spans="1:47" ht="15">
      <c r="A268" s="13" t="s">
        <v>35</v>
      </c>
      <c r="B268" s="46">
        <v>36</v>
      </c>
      <c r="C268" s="6"/>
      <c r="D268" s="1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8"/>
      <c r="R268" s="8"/>
      <c r="S268" s="8"/>
      <c r="T268" s="44">
        <f t="shared" si="16"/>
        <v>0</v>
      </c>
      <c r="U268" s="6">
        <f>T268</f>
        <v>0</v>
      </c>
      <c r="V268" s="3"/>
      <c r="W268" s="25"/>
      <c r="X268" s="5"/>
      <c r="Y268" s="13" t="s">
        <v>35</v>
      </c>
      <c r="Z268" s="46">
        <v>36</v>
      </c>
      <c r="AA268" s="6"/>
      <c r="AB268" s="6"/>
      <c r="AC268" s="14"/>
      <c r="AD268" s="6"/>
      <c r="AE268" s="8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8"/>
      <c r="AR268" s="44">
        <f t="shared" si="17"/>
        <v>0</v>
      </c>
      <c r="AS268" s="6">
        <f>AR268</f>
        <v>0</v>
      </c>
      <c r="AT268" s="3"/>
      <c r="AU268" s="25"/>
    </row>
    <row r="269" spans="1:47" ht="15">
      <c r="A269" s="13" t="s">
        <v>36</v>
      </c>
      <c r="B269" s="46">
        <v>7.2</v>
      </c>
      <c r="C269" s="6"/>
      <c r="D269" s="1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8"/>
      <c r="R269" s="8"/>
      <c r="S269" s="8"/>
      <c r="T269" s="44">
        <f t="shared" si="16"/>
        <v>0</v>
      </c>
      <c r="U269" s="6">
        <f>T269</f>
        <v>0</v>
      </c>
      <c r="V269" s="3"/>
      <c r="W269" s="25"/>
      <c r="X269" s="5"/>
      <c r="Y269" s="13" t="s">
        <v>36</v>
      </c>
      <c r="Z269" s="46">
        <v>7.2</v>
      </c>
      <c r="AA269" s="6"/>
      <c r="AB269" s="6"/>
      <c r="AC269" s="14"/>
      <c r="AD269" s="6"/>
      <c r="AE269" s="8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8"/>
      <c r="AR269" s="44">
        <f t="shared" si="17"/>
        <v>0</v>
      </c>
      <c r="AS269" s="6">
        <f>AR269</f>
        <v>0</v>
      </c>
      <c r="AT269" s="3"/>
      <c r="AU269" s="25"/>
    </row>
    <row r="270" spans="1:47" ht="15">
      <c r="A270" s="13" t="s">
        <v>37</v>
      </c>
      <c r="B270" s="46">
        <v>24</v>
      </c>
      <c r="C270" s="6"/>
      <c r="D270" s="14">
        <v>37.5</v>
      </c>
      <c r="E270" s="6"/>
      <c r="F270" s="6"/>
      <c r="G270" s="6"/>
      <c r="H270" s="6"/>
      <c r="I270" s="6"/>
      <c r="J270" s="6"/>
      <c r="K270" s="56"/>
      <c r="L270" s="6"/>
      <c r="M270" s="6"/>
      <c r="N270" s="6"/>
      <c r="O270" s="6"/>
      <c r="P270" s="6"/>
      <c r="Q270" s="8"/>
      <c r="R270" s="8"/>
      <c r="S270" s="8"/>
      <c r="T270" s="44">
        <f t="shared" si="16"/>
        <v>37.5</v>
      </c>
      <c r="U270" s="6">
        <f>T270</f>
        <v>37.5</v>
      </c>
      <c r="V270" s="47"/>
      <c r="W270" s="25"/>
      <c r="X270" s="5"/>
      <c r="Y270" s="13" t="s">
        <v>37</v>
      </c>
      <c r="Z270" s="46">
        <v>24</v>
      </c>
      <c r="AA270" s="6">
        <v>10</v>
      </c>
      <c r="AB270" s="6"/>
      <c r="AC270" s="14"/>
      <c r="AD270" s="6"/>
      <c r="AE270" s="8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56"/>
      <c r="AQ270" s="8"/>
      <c r="AR270" s="44">
        <f t="shared" si="17"/>
        <v>10</v>
      </c>
      <c r="AS270" s="6">
        <f>AR270</f>
        <v>10</v>
      </c>
      <c r="AT270" s="47"/>
      <c r="AU270" s="25"/>
    </row>
    <row r="271" spans="1:47" ht="15">
      <c r="A271" s="13" t="s">
        <v>38</v>
      </c>
      <c r="B271" s="46">
        <v>12</v>
      </c>
      <c r="C271" s="6"/>
      <c r="D271" s="14">
        <v>5.1</v>
      </c>
      <c r="E271" s="6"/>
      <c r="F271" s="6"/>
      <c r="G271" s="6"/>
      <c r="H271" s="6"/>
      <c r="I271" s="6">
        <v>17.4</v>
      </c>
      <c r="J271" s="6"/>
      <c r="K271" s="6"/>
      <c r="L271" s="6"/>
      <c r="M271" s="6"/>
      <c r="N271" s="6"/>
      <c r="O271" s="6"/>
      <c r="P271" s="6"/>
      <c r="Q271" s="8"/>
      <c r="R271" s="8"/>
      <c r="S271" s="8"/>
      <c r="T271" s="44">
        <f t="shared" si="16"/>
        <v>22.5</v>
      </c>
      <c r="U271" s="6">
        <f>T271</f>
        <v>22.5</v>
      </c>
      <c r="V271" s="3"/>
      <c r="W271" s="25"/>
      <c r="X271" s="5"/>
      <c r="Y271" s="13" t="s">
        <v>38</v>
      </c>
      <c r="Z271" s="46">
        <v>12</v>
      </c>
      <c r="AA271" s="6"/>
      <c r="AB271" s="6"/>
      <c r="AC271" s="14"/>
      <c r="AD271" s="6"/>
      <c r="AE271" s="8"/>
      <c r="AF271" s="6"/>
      <c r="AG271" s="6"/>
      <c r="AH271" s="6"/>
      <c r="AI271" s="6">
        <v>5</v>
      </c>
      <c r="AJ271" s="6"/>
      <c r="AK271" s="6"/>
      <c r="AL271" s="6"/>
      <c r="AM271" s="6"/>
      <c r="AN271" s="6"/>
      <c r="AO271" s="6"/>
      <c r="AP271" s="6"/>
      <c r="AQ271" s="8"/>
      <c r="AR271" s="44">
        <f t="shared" si="17"/>
        <v>5</v>
      </c>
      <c r="AS271" s="6">
        <f>AR271</f>
        <v>5</v>
      </c>
      <c r="AT271" s="3"/>
      <c r="AU271" s="25"/>
    </row>
    <row r="272" spans="1:47" ht="15">
      <c r="A272" s="13" t="s">
        <v>39</v>
      </c>
      <c r="B272" s="46">
        <v>30</v>
      </c>
      <c r="C272" s="6"/>
      <c r="D272" s="1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8"/>
      <c r="R272" s="8"/>
      <c r="S272" s="8"/>
      <c r="T272" s="44">
        <f t="shared" si="16"/>
        <v>0</v>
      </c>
      <c r="U272" s="6">
        <f>T272+T273+T274+T275+T276+T277+T278+T279+T280+T281+T282</f>
        <v>56.2</v>
      </c>
      <c r="V272" s="3"/>
      <c r="W272" s="25"/>
      <c r="X272" s="5"/>
      <c r="Y272" s="13" t="s">
        <v>39</v>
      </c>
      <c r="Z272" s="46">
        <v>30</v>
      </c>
      <c r="AA272" s="6"/>
      <c r="AB272" s="6"/>
      <c r="AC272" s="14"/>
      <c r="AD272" s="6"/>
      <c r="AE272" s="8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8"/>
      <c r="AR272" s="44">
        <f t="shared" si="17"/>
        <v>0</v>
      </c>
      <c r="AS272" s="6">
        <f>AR272+AR273+AR274+AR275+AR276+AR277+AR278+AR279+AR280+AR281+AR282</f>
        <v>39.5</v>
      </c>
      <c r="AT272" s="3"/>
      <c r="AU272" s="25"/>
    </row>
    <row r="273" spans="1:47" ht="15">
      <c r="A273" s="13" t="s">
        <v>40</v>
      </c>
      <c r="B273" s="46"/>
      <c r="C273" s="6"/>
      <c r="D273" s="14"/>
      <c r="E273" s="6"/>
      <c r="F273" s="6"/>
      <c r="G273" s="6"/>
      <c r="H273" s="6"/>
      <c r="I273" s="6"/>
      <c r="J273" s="6">
        <v>46.2</v>
      </c>
      <c r="K273" s="6"/>
      <c r="L273" s="6"/>
      <c r="M273" s="6"/>
      <c r="N273" s="6"/>
      <c r="O273" s="6"/>
      <c r="P273" s="6"/>
      <c r="Q273" s="8"/>
      <c r="R273" s="8"/>
      <c r="S273" s="8"/>
      <c r="T273" s="44">
        <f t="shared" si="16"/>
        <v>46.2</v>
      </c>
      <c r="U273" s="6"/>
      <c r="V273" s="3"/>
      <c r="W273" s="25"/>
      <c r="X273" s="5"/>
      <c r="Y273" s="13" t="s">
        <v>40</v>
      </c>
      <c r="Z273" s="46"/>
      <c r="AA273" s="6">
        <v>11.5</v>
      </c>
      <c r="AB273" s="6"/>
      <c r="AC273" s="14"/>
      <c r="AD273" s="6"/>
      <c r="AE273" s="8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8"/>
      <c r="AR273" s="44">
        <f t="shared" si="17"/>
        <v>11.5</v>
      </c>
      <c r="AS273" s="6"/>
      <c r="AT273" s="3"/>
      <c r="AU273" s="25"/>
    </row>
    <row r="274" spans="1:47" ht="15">
      <c r="A274" s="13" t="s">
        <v>41</v>
      </c>
      <c r="B274" s="46"/>
      <c r="C274" s="6"/>
      <c r="D274" s="1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8"/>
      <c r="R274" s="8"/>
      <c r="S274" s="8"/>
      <c r="T274" s="44">
        <f t="shared" si="16"/>
        <v>0</v>
      </c>
      <c r="U274" s="6"/>
      <c r="V274" s="3"/>
      <c r="W274" s="25"/>
      <c r="X274" s="5"/>
      <c r="Y274" s="13" t="s">
        <v>41</v>
      </c>
      <c r="Z274" s="46"/>
      <c r="AA274" s="6"/>
      <c r="AB274" s="6"/>
      <c r="AC274" s="14"/>
      <c r="AD274" s="6"/>
      <c r="AE274" s="8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8"/>
      <c r="AR274" s="44">
        <f t="shared" si="17"/>
        <v>0</v>
      </c>
      <c r="AS274" s="6"/>
      <c r="AT274" s="3"/>
      <c r="AU274" s="25"/>
    </row>
    <row r="275" spans="1:47" ht="15">
      <c r="A275" s="13" t="s">
        <v>42</v>
      </c>
      <c r="B275" s="46"/>
      <c r="C275" s="6"/>
      <c r="D275" s="1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8"/>
      <c r="R275" s="8"/>
      <c r="S275" s="8"/>
      <c r="T275" s="44">
        <f t="shared" si="16"/>
        <v>0</v>
      </c>
      <c r="U275" s="6"/>
      <c r="V275" s="3"/>
      <c r="W275" s="25"/>
      <c r="X275" s="5"/>
      <c r="Y275" s="13" t="s">
        <v>42</v>
      </c>
      <c r="Z275" s="46"/>
      <c r="AA275" s="6"/>
      <c r="AB275" s="6"/>
      <c r="AC275" s="14"/>
      <c r="AD275" s="6"/>
      <c r="AE275" s="8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8"/>
      <c r="AR275" s="44">
        <f t="shared" si="17"/>
        <v>0</v>
      </c>
      <c r="AS275" s="6"/>
      <c r="AT275" s="3"/>
      <c r="AU275" s="25"/>
    </row>
    <row r="276" spans="1:47" ht="15">
      <c r="A276" s="13" t="s">
        <v>43</v>
      </c>
      <c r="B276" s="46"/>
      <c r="C276" s="6"/>
      <c r="D276" s="1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8"/>
      <c r="R276" s="8"/>
      <c r="S276" s="8"/>
      <c r="T276" s="44">
        <f t="shared" si="16"/>
        <v>0</v>
      </c>
      <c r="U276" s="6"/>
      <c r="V276" s="3"/>
      <c r="W276" s="25"/>
      <c r="X276" s="5"/>
      <c r="Y276" s="13" t="s">
        <v>43</v>
      </c>
      <c r="Z276" s="46"/>
      <c r="AA276" s="6">
        <v>28</v>
      </c>
      <c r="AB276" s="6"/>
      <c r="AC276" s="14"/>
      <c r="AD276" s="6"/>
      <c r="AE276" s="8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8"/>
      <c r="AR276" s="44">
        <f t="shared" si="17"/>
        <v>28</v>
      </c>
      <c r="AS276" s="6"/>
      <c r="AT276" s="3"/>
      <c r="AU276" s="25"/>
    </row>
    <row r="277" spans="1:47" ht="15">
      <c r="A277" s="13" t="s">
        <v>44</v>
      </c>
      <c r="B277" s="46"/>
      <c r="C277" s="6"/>
      <c r="D277" s="1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8"/>
      <c r="R277" s="8"/>
      <c r="S277" s="8"/>
      <c r="T277" s="44">
        <f t="shared" si="16"/>
        <v>0</v>
      </c>
      <c r="U277" s="6"/>
      <c r="V277" s="3"/>
      <c r="W277" s="25"/>
      <c r="X277" s="5"/>
      <c r="Y277" s="13" t="s">
        <v>44</v>
      </c>
      <c r="Z277" s="46"/>
      <c r="AA277" s="6"/>
      <c r="AB277" s="6"/>
      <c r="AC277" s="14"/>
      <c r="AD277" s="6"/>
      <c r="AE277" s="8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8"/>
      <c r="AR277" s="44">
        <f t="shared" si="17"/>
        <v>0</v>
      </c>
      <c r="AS277" s="6"/>
      <c r="AT277" s="3"/>
      <c r="AU277" s="25"/>
    </row>
    <row r="278" spans="1:47" ht="15">
      <c r="A278" s="13" t="s">
        <v>45</v>
      </c>
      <c r="B278" s="46"/>
      <c r="C278" s="6"/>
      <c r="D278" s="1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8"/>
      <c r="R278" s="8"/>
      <c r="S278" s="8"/>
      <c r="T278" s="44">
        <f t="shared" si="16"/>
        <v>0</v>
      </c>
      <c r="U278" s="6"/>
      <c r="V278" s="3"/>
      <c r="W278" s="25"/>
      <c r="X278" s="5"/>
      <c r="Y278" s="13" t="s">
        <v>45</v>
      </c>
      <c r="Z278" s="46"/>
      <c r="AA278" s="6"/>
      <c r="AB278" s="6"/>
      <c r="AC278" s="14"/>
      <c r="AD278" s="6"/>
      <c r="AE278" s="8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8"/>
      <c r="AR278" s="44">
        <f t="shared" si="17"/>
        <v>0</v>
      </c>
      <c r="AS278" s="6"/>
      <c r="AT278" s="3"/>
      <c r="AU278" s="25"/>
    </row>
    <row r="279" spans="1:47" ht="15">
      <c r="A279" s="13" t="s">
        <v>46</v>
      </c>
      <c r="B279" s="46"/>
      <c r="C279" s="6"/>
      <c r="D279" s="1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8"/>
      <c r="R279" s="8"/>
      <c r="S279" s="8"/>
      <c r="T279" s="44">
        <f t="shared" si="16"/>
        <v>0</v>
      </c>
      <c r="U279" s="6"/>
      <c r="V279" s="3"/>
      <c r="W279" s="25"/>
      <c r="X279" s="5"/>
      <c r="Y279" s="13" t="s">
        <v>46</v>
      </c>
      <c r="Z279" s="46"/>
      <c r="AA279" s="6"/>
      <c r="AB279" s="6"/>
      <c r="AC279" s="14"/>
      <c r="AD279" s="6"/>
      <c r="AE279" s="8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8"/>
      <c r="AR279" s="44">
        <f t="shared" si="17"/>
        <v>0</v>
      </c>
      <c r="AS279" s="6"/>
      <c r="AT279" s="3"/>
      <c r="AU279" s="25"/>
    </row>
    <row r="280" spans="1:47" ht="15">
      <c r="A280" s="13" t="s">
        <v>47</v>
      </c>
      <c r="B280" s="46"/>
      <c r="C280" s="6"/>
      <c r="D280" s="1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8"/>
      <c r="R280" s="8"/>
      <c r="S280" s="8"/>
      <c r="T280" s="44">
        <f t="shared" si="16"/>
        <v>0</v>
      </c>
      <c r="U280" s="6"/>
      <c r="V280" s="3"/>
      <c r="W280" s="25"/>
      <c r="X280" s="5"/>
      <c r="Y280" s="13" t="s">
        <v>47</v>
      </c>
      <c r="Z280" s="46"/>
      <c r="AA280" s="6"/>
      <c r="AB280" s="6"/>
      <c r="AC280" s="14"/>
      <c r="AD280" s="6"/>
      <c r="AE280" s="8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8"/>
      <c r="AR280" s="44">
        <f t="shared" si="17"/>
        <v>0</v>
      </c>
      <c r="AS280" s="6"/>
      <c r="AT280" s="3"/>
      <c r="AU280" s="25"/>
    </row>
    <row r="281" spans="1:47" ht="15">
      <c r="A281" s="13" t="s">
        <v>48</v>
      </c>
      <c r="B281" s="46"/>
      <c r="C281" s="6"/>
      <c r="D281" s="14"/>
      <c r="E281" s="6"/>
      <c r="F281" s="6"/>
      <c r="G281" s="6"/>
      <c r="H281" s="6">
        <v>10</v>
      </c>
      <c r="I281" s="6"/>
      <c r="J281" s="6"/>
      <c r="K281" s="6"/>
      <c r="L281" s="6"/>
      <c r="M281" s="6"/>
      <c r="N281" s="6"/>
      <c r="O281" s="6"/>
      <c r="P281" s="6"/>
      <c r="Q281" s="8"/>
      <c r="R281" s="8"/>
      <c r="S281" s="8"/>
      <c r="T281" s="44">
        <f t="shared" si="16"/>
        <v>10</v>
      </c>
      <c r="U281" s="6"/>
      <c r="V281" s="3"/>
      <c r="W281" s="25"/>
      <c r="X281" s="5"/>
      <c r="Y281" s="13" t="s">
        <v>48</v>
      </c>
      <c r="Z281" s="46"/>
      <c r="AA281" s="6"/>
      <c r="AB281" s="6"/>
      <c r="AC281" s="14"/>
      <c r="AD281" s="6"/>
      <c r="AE281" s="8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8"/>
      <c r="AR281" s="44">
        <f t="shared" si="17"/>
        <v>0</v>
      </c>
      <c r="AS281" s="6"/>
      <c r="AT281" s="3"/>
      <c r="AU281" s="25"/>
    </row>
    <row r="282" spans="1:47" ht="15">
      <c r="A282" s="13" t="s">
        <v>49</v>
      </c>
      <c r="B282" s="46"/>
      <c r="C282" s="6"/>
      <c r="D282" s="1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8"/>
      <c r="R282" s="8"/>
      <c r="S282" s="8"/>
      <c r="T282" s="44">
        <f t="shared" si="16"/>
        <v>0</v>
      </c>
      <c r="U282" s="6"/>
      <c r="V282" s="3"/>
      <c r="W282" s="25"/>
      <c r="X282" s="5"/>
      <c r="Y282" s="13" t="s">
        <v>49</v>
      </c>
      <c r="Z282" s="46"/>
      <c r="AA282" s="6"/>
      <c r="AB282" s="6"/>
      <c r="AC282" s="14"/>
      <c r="AD282" s="6"/>
      <c r="AE282" s="8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8"/>
      <c r="AR282" s="44">
        <f t="shared" si="17"/>
        <v>0</v>
      </c>
      <c r="AS282" s="6"/>
      <c r="AT282" s="3"/>
      <c r="AU282" s="25"/>
    </row>
    <row r="283" spans="1:47" ht="15">
      <c r="A283" s="13" t="s">
        <v>50</v>
      </c>
      <c r="B283" s="46">
        <v>12</v>
      </c>
      <c r="C283" s="6"/>
      <c r="D283" s="1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8"/>
      <c r="R283" s="8"/>
      <c r="S283" s="8"/>
      <c r="T283" s="44">
        <f t="shared" si="16"/>
        <v>0</v>
      </c>
      <c r="U283" s="6">
        <f>T283</f>
        <v>0</v>
      </c>
      <c r="V283" s="3"/>
      <c r="W283" s="25"/>
      <c r="X283" s="5"/>
      <c r="Y283" s="13" t="s">
        <v>50</v>
      </c>
      <c r="Z283" s="46">
        <v>12</v>
      </c>
      <c r="AA283" s="6"/>
      <c r="AB283" s="6"/>
      <c r="AC283" s="14"/>
      <c r="AD283" s="6"/>
      <c r="AE283" s="8"/>
      <c r="AF283" s="6"/>
      <c r="AG283" s="6"/>
      <c r="AH283" s="6"/>
      <c r="AI283" s="6"/>
      <c r="AJ283" s="6">
        <v>61.2</v>
      </c>
      <c r="AK283" s="6"/>
      <c r="AL283" s="6"/>
      <c r="AM283" s="6"/>
      <c r="AN283" s="6"/>
      <c r="AO283" s="6"/>
      <c r="AP283" s="6"/>
      <c r="AQ283" s="8"/>
      <c r="AR283" s="44">
        <f t="shared" si="17"/>
        <v>61.2</v>
      </c>
      <c r="AS283" s="6">
        <f>AR283</f>
        <v>61.2</v>
      </c>
      <c r="AT283" s="3"/>
      <c r="AU283" s="25"/>
    </row>
    <row r="284" spans="1:47" ht="15">
      <c r="A284" s="13" t="s">
        <v>51</v>
      </c>
      <c r="B284" s="46">
        <v>27</v>
      </c>
      <c r="C284" s="6"/>
      <c r="D284" s="14"/>
      <c r="E284" s="6">
        <v>15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8"/>
      <c r="R284" s="8"/>
      <c r="S284" s="8"/>
      <c r="T284" s="44">
        <f t="shared" si="16"/>
        <v>15</v>
      </c>
      <c r="U284" s="6">
        <f>T284</f>
        <v>15</v>
      </c>
      <c r="V284" s="3"/>
      <c r="W284" s="25"/>
      <c r="X284" s="5"/>
      <c r="Y284" s="13" t="s">
        <v>51</v>
      </c>
      <c r="Z284" s="46">
        <v>27</v>
      </c>
      <c r="AA284" s="6">
        <v>8</v>
      </c>
      <c r="AB284" s="6"/>
      <c r="AC284" s="14">
        <v>15</v>
      </c>
      <c r="AD284" s="6"/>
      <c r="AE284" s="8"/>
      <c r="AF284" s="6"/>
      <c r="AG284" s="6"/>
      <c r="AH284" s="6"/>
      <c r="AI284" s="6">
        <v>1.5</v>
      </c>
      <c r="AJ284" s="6"/>
      <c r="AK284" s="6">
        <v>20</v>
      </c>
      <c r="AL284" s="6"/>
      <c r="AM284" s="6"/>
      <c r="AN284" s="6"/>
      <c r="AO284" s="6"/>
      <c r="AP284" s="6"/>
      <c r="AQ284" s="8"/>
      <c r="AR284" s="44">
        <f t="shared" si="17"/>
        <v>44.5</v>
      </c>
      <c r="AS284" s="6">
        <f>AR284</f>
        <v>44.5</v>
      </c>
      <c r="AT284" s="3"/>
      <c r="AU284" s="25"/>
    </row>
    <row r="285" spans="1:47" ht="15">
      <c r="A285" s="13" t="s">
        <v>52</v>
      </c>
      <c r="B285" s="46">
        <v>9</v>
      </c>
      <c r="C285" s="6"/>
      <c r="D285" s="14"/>
      <c r="E285" s="6"/>
      <c r="F285" s="6"/>
      <c r="G285" s="6"/>
      <c r="H285" s="6"/>
      <c r="I285" s="6"/>
      <c r="J285" s="6"/>
      <c r="K285" s="56"/>
      <c r="L285" s="6"/>
      <c r="M285" s="6"/>
      <c r="N285" s="6">
        <v>30</v>
      </c>
      <c r="O285" s="6"/>
      <c r="P285" s="6"/>
      <c r="Q285" s="8"/>
      <c r="R285" s="8"/>
      <c r="S285" s="8"/>
      <c r="T285" s="44">
        <f t="shared" si="16"/>
        <v>30</v>
      </c>
      <c r="U285" s="6">
        <f>T285+T286</f>
        <v>30</v>
      </c>
      <c r="V285" s="47"/>
      <c r="W285" s="25"/>
      <c r="X285" s="5"/>
      <c r="Y285" s="13" t="s">
        <v>52</v>
      </c>
      <c r="Z285" s="46">
        <v>9</v>
      </c>
      <c r="AA285" s="6"/>
      <c r="AB285" s="6"/>
      <c r="AC285" s="14"/>
      <c r="AD285" s="6"/>
      <c r="AE285" s="8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56"/>
      <c r="AQ285" s="8"/>
      <c r="AR285" s="44">
        <f t="shared" si="17"/>
        <v>0</v>
      </c>
      <c r="AS285" s="6">
        <f>AR285+AR286</f>
        <v>0</v>
      </c>
      <c r="AT285" s="47"/>
      <c r="AU285" s="25"/>
    </row>
    <row r="286" spans="1:47" ht="15">
      <c r="A286" s="13" t="s">
        <v>53</v>
      </c>
      <c r="B286" s="46"/>
      <c r="C286" s="6"/>
      <c r="D286" s="1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8"/>
      <c r="R286" s="8"/>
      <c r="S286" s="8"/>
      <c r="T286" s="44">
        <f t="shared" si="16"/>
        <v>0</v>
      </c>
      <c r="U286" s="6"/>
      <c r="V286" s="3"/>
      <c r="W286" s="25"/>
      <c r="X286" s="5"/>
      <c r="Y286" s="13" t="s">
        <v>53</v>
      </c>
      <c r="Z286" s="46"/>
      <c r="AA286" s="6"/>
      <c r="AB286" s="6"/>
      <c r="AC286" s="14"/>
      <c r="AD286" s="6"/>
      <c r="AE286" s="8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8"/>
      <c r="AR286" s="44">
        <f t="shared" si="17"/>
        <v>0</v>
      </c>
      <c r="AS286" s="6"/>
      <c r="AT286" s="3"/>
      <c r="AU286" s="25"/>
    </row>
    <row r="287" spans="1:47" ht="15">
      <c r="A287" s="13" t="s">
        <v>14</v>
      </c>
      <c r="B287" s="46">
        <v>120</v>
      </c>
      <c r="C287" s="6"/>
      <c r="D287" s="14"/>
      <c r="E287" s="6"/>
      <c r="F287" s="6"/>
      <c r="G287" s="6">
        <v>100</v>
      </c>
      <c r="H287" s="6"/>
      <c r="I287" s="6"/>
      <c r="J287" s="6"/>
      <c r="K287" s="6"/>
      <c r="L287" s="6"/>
      <c r="M287" s="6"/>
      <c r="N287" s="6"/>
      <c r="O287" s="6"/>
      <c r="P287" s="6"/>
      <c r="Q287" s="8"/>
      <c r="R287" s="8"/>
      <c r="S287" s="8"/>
      <c r="T287" s="44">
        <f t="shared" si="16"/>
        <v>100</v>
      </c>
      <c r="U287" s="6">
        <f>T287</f>
        <v>100</v>
      </c>
      <c r="V287" s="3"/>
      <c r="W287" s="25"/>
      <c r="X287" s="5"/>
      <c r="Y287" s="13" t="s">
        <v>14</v>
      </c>
      <c r="Z287" s="46">
        <v>120</v>
      </c>
      <c r="AA287" s="6"/>
      <c r="AB287" s="6"/>
      <c r="AC287" s="14"/>
      <c r="AD287" s="6"/>
      <c r="AE287" s="8">
        <v>100</v>
      </c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8"/>
      <c r="AR287" s="44">
        <f t="shared" si="17"/>
        <v>100</v>
      </c>
      <c r="AS287" s="6">
        <f>AR287</f>
        <v>100</v>
      </c>
      <c r="AT287" s="3"/>
      <c r="AU287" s="25"/>
    </row>
    <row r="288" spans="1:47" ht="15">
      <c r="A288" s="13" t="s">
        <v>54</v>
      </c>
      <c r="B288" s="46">
        <v>12</v>
      </c>
      <c r="C288" s="6"/>
      <c r="D288" s="1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8"/>
      <c r="R288" s="8"/>
      <c r="S288" s="8"/>
      <c r="T288" s="44">
        <f t="shared" si="16"/>
        <v>0</v>
      </c>
      <c r="U288" s="6">
        <f>T288+T289</f>
        <v>0</v>
      </c>
      <c r="V288" s="3"/>
      <c r="W288" s="25"/>
      <c r="X288" s="5"/>
      <c r="Y288" s="13" t="s">
        <v>54</v>
      </c>
      <c r="Z288" s="46">
        <v>12</v>
      </c>
      <c r="AA288" s="6"/>
      <c r="AB288" s="6"/>
      <c r="AC288" s="14"/>
      <c r="AD288" s="6"/>
      <c r="AE288" s="8"/>
      <c r="AF288" s="6"/>
      <c r="AG288" s="6"/>
      <c r="AH288" s="6"/>
      <c r="AI288" s="6"/>
      <c r="AJ288" s="6"/>
      <c r="AK288" s="6">
        <v>20</v>
      </c>
      <c r="AL288" s="6"/>
      <c r="AM288" s="6"/>
      <c r="AN288" s="6"/>
      <c r="AO288" s="6"/>
      <c r="AP288" s="6"/>
      <c r="AQ288" s="8"/>
      <c r="AR288" s="44">
        <f t="shared" si="17"/>
        <v>20</v>
      </c>
      <c r="AS288" s="6">
        <f>AR288+AR289</f>
        <v>23.2</v>
      </c>
      <c r="AT288" s="3"/>
      <c r="AU288" s="25"/>
    </row>
    <row r="289" spans="1:47" ht="15">
      <c r="A289" s="13" t="s">
        <v>55</v>
      </c>
      <c r="B289" s="46"/>
      <c r="C289" s="6"/>
      <c r="D289" s="1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8"/>
      <c r="R289" s="8"/>
      <c r="S289" s="8"/>
      <c r="T289" s="44">
        <f t="shared" si="16"/>
        <v>0</v>
      </c>
      <c r="U289" s="6"/>
      <c r="V289" s="3"/>
      <c r="W289" s="25"/>
      <c r="X289" s="5"/>
      <c r="Y289" s="13" t="s">
        <v>55</v>
      </c>
      <c r="Z289" s="46"/>
      <c r="AA289" s="6">
        <v>3.2</v>
      </c>
      <c r="AB289" s="6"/>
      <c r="AC289" s="14"/>
      <c r="AD289" s="6"/>
      <c r="AE289" s="8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8"/>
      <c r="AR289" s="44">
        <f t="shared" si="17"/>
        <v>3.2</v>
      </c>
      <c r="AS289" s="6"/>
      <c r="AT289" s="3"/>
      <c r="AU289" s="25"/>
    </row>
    <row r="290" spans="1:47" ht="15">
      <c r="A290" s="13" t="s">
        <v>56</v>
      </c>
      <c r="B290" s="46">
        <v>120</v>
      </c>
      <c r="C290" s="6"/>
      <c r="D290" s="14"/>
      <c r="E290" s="6"/>
      <c r="F290" s="6"/>
      <c r="G290" s="6"/>
      <c r="H290" s="6"/>
      <c r="I290" s="6"/>
      <c r="J290" s="6"/>
      <c r="K290" s="6">
        <v>200</v>
      </c>
      <c r="L290" s="6"/>
      <c r="M290" s="6"/>
      <c r="N290" s="6"/>
      <c r="O290" s="6"/>
      <c r="P290" s="6"/>
      <c r="Q290" s="8"/>
      <c r="R290" s="8"/>
      <c r="S290" s="8"/>
      <c r="T290" s="44">
        <f t="shared" si="16"/>
        <v>200</v>
      </c>
      <c r="U290" s="6">
        <f>T290+T291</f>
        <v>200</v>
      </c>
      <c r="V290" s="3"/>
      <c r="W290" s="25"/>
      <c r="X290" s="5"/>
      <c r="Y290" s="13" t="s">
        <v>56</v>
      </c>
      <c r="Z290" s="46">
        <v>120</v>
      </c>
      <c r="AA290" s="6"/>
      <c r="AB290" s="6"/>
      <c r="AC290" s="14"/>
      <c r="AD290" s="6"/>
      <c r="AE290" s="8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8"/>
      <c r="AR290" s="44">
        <f t="shared" si="17"/>
        <v>0</v>
      </c>
      <c r="AS290" s="6">
        <f>AR290+AR291</f>
        <v>0</v>
      </c>
      <c r="AT290" s="3"/>
      <c r="AU290" s="25"/>
    </row>
    <row r="291" spans="1:47" ht="15">
      <c r="A291" s="13" t="s">
        <v>57</v>
      </c>
      <c r="B291" s="46"/>
      <c r="C291" s="6"/>
      <c r="D291" s="1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8"/>
      <c r="R291" s="8"/>
      <c r="S291" s="8"/>
      <c r="T291" s="44">
        <f t="shared" si="16"/>
        <v>0</v>
      </c>
      <c r="U291" s="6"/>
      <c r="V291" s="3"/>
      <c r="W291" s="25"/>
      <c r="X291" s="5"/>
      <c r="Y291" s="13" t="s">
        <v>57</v>
      </c>
      <c r="Z291" s="46"/>
      <c r="AA291" s="6"/>
      <c r="AB291" s="6"/>
      <c r="AC291" s="14"/>
      <c r="AD291" s="6"/>
      <c r="AE291" s="8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8"/>
      <c r="AR291" s="44">
        <f t="shared" si="17"/>
        <v>0</v>
      </c>
      <c r="AS291" s="6"/>
      <c r="AT291" s="3"/>
      <c r="AU291" s="25"/>
    </row>
    <row r="292" spans="1:47" ht="15">
      <c r="A292" s="13" t="s">
        <v>58</v>
      </c>
      <c r="B292" s="46">
        <v>150</v>
      </c>
      <c r="C292" s="6"/>
      <c r="D292" s="14"/>
      <c r="E292" s="6"/>
      <c r="F292" s="6"/>
      <c r="G292" s="6"/>
      <c r="H292" s="6">
        <v>33.3</v>
      </c>
      <c r="I292" s="6"/>
      <c r="J292" s="6"/>
      <c r="K292" s="6"/>
      <c r="L292" s="6"/>
      <c r="M292" s="6"/>
      <c r="N292" s="6"/>
      <c r="O292" s="6"/>
      <c r="P292" s="6"/>
      <c r="Q292" s="8"/>
      <c r="R292" s="8"/>
      <c r="S292" s="8"/>
      <c r="T292" s="44">
        <f t="shared" si="16"/>
        <v>33.3</v>
      </c>
      <c r="U292" s="6">
        <f>T292</f>
        <v>33.3</v>
      </c>
      <c r="V292" s="3"/>
      <c r="W292" s="25"/>
      <c r="X292" s="5"/>
      <c r="Y292" s="13" t="s">
        <v>58</v>
      </c>
      <c r="Z292" s="46">
        <v>150</v>
      </c>
      <c r="AA292" s="6"/>
      <c r="AB292" s="6"/>
      <c r="AC292" s="14"/>
      <c r="AD292" s="6"/>
      <c r="AE292" s="8"/>
      <c r="AF292" s="6"/>
      <c r="AG292" s="6"/>
      <c r="AH292" s="6">
        <v>40</v>
      </c>
      <c r="AI292" s="6"/>
      <c r="AJ292" s="6"/>
      <c r="AK292" s="6"/>
      <c r="AL292" s="6"/>
      <c r="AM292" s="6"/>
      <c r="AN292" s="6"/>
      <c r="AO292" s="6"/>
      <c r="AP292" s="6"/>
      <c r="AQ292" s="8"/>
      <c r="AR292" s="44">
        <f t="shared" si="17"/>
        <v>40</v>
      </c>
      <c r="AS292" s="6">
        <f>AR292</f>
        <v>40</v>
      </c>
      <c r="AT292" s="3"/>
      <c r="AU292" s="25"/>
    </row>
    <row r="293" spans="1:47" ht="15">
      <c r="A293" s="13" t="s">
        <v>59</v>
      </c>
      <c r="B293" s="46">
        <v>240</v>
      </c>
      <c r="C293" s="6"/>
      <c r="D293" s="1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8"/>
      <c r="R293" s="8"/>
      <c r="S293" s="8"/>
      <c r="T293" s="44">
        <f t="shared" si="16"/>
        <v>0</v>
      </c>
      <c r="U293" s="6">
        <f>T294+T295+T296+T297+T298+T299+T300+T301+T302</f>
        <v>187</v>
      </c>
      <c r="V293" s="3"/>
      <c r="W293" s="25"/>
      <c r="X293" s="5"/>
      <c r="Y293" s="13" t="s">
        <v>59</v>
      </c>
      <c r="Z293" s="46">
        <v>240</v>
      </c>
      <c r="AA293" s="6"/>
      <c r="AB293" s="6"/>
      <c r="AC293" s="14"/>
      <c r="AD293" s="6"/>
      <c r="AE293" s="8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8"/>
      <c r="AR293" s="44">
        <f t="shared" si="17"/>
        <v>0</v>
      </c>
      <c r="AS293" s="6">
        <f>AR294+AR295+AR296+AR297+AR298+AR299+AR300+AR301+AR302</f>
        <v>222.89999999999998</v>
      </c>
      <c r="AT293" s="3"/>
      <c r="AU293" s="25"/>
    </row>
    <row r="294" spans="1:47" ht="15">
      <c r="A294" s="13" t="s">
        <v>60</v>
      </c>
      <c r="B294" s="46"/>
      <c r="C294" s="6"/>
      <c r="D294" s="14"/>
      <c r="E294" s="6"/>
      <c r="F294" s="6"/>
      <c r="G294" s="6"/>
      <c r="H294" s="6">
        <v>37.5</v>
      </c>
      <c r="I294" s="6"/>
      <c r="J294" s="6"/>
      <c r="K294" s="6"/>
      <c r="L294" s="6"/>
      <c r="M294" s="6"/>
      <c r="N294" s="6"/>
      <c r="O294" s="6"/>
      <c r="P294" s="6"/>
      <c r="Q294" s="8"/>
      <c r="R294" s="8"/>
      <c r="S294" s="8"/>
      <c r="T294" s="44">
        <f t="shared" si="16"/>
        <v>37.5</v>
      </c>
      <c r="U294" s="6"/>
      <c r="V294" s="3"/>
      <c r="W294" s="25"/>
      <c r="X294" s="5"/>
      <c r="Y294" s="13" t="s">
        <v>60</v>
      </c>
      <c r="Z294" s="46"/>
      <c r="AA294" s="6"/>
      <c r="AB294" s="6"/>
      <c r="AC294" s="14"/>
      <c r="AD294" s="6"/>
      <c r="AE294" s="8"/>
      <c r="AF294" s="6"/>
      <c r="AG294" s="6"/>
      <c r="AH294" s="6">
        <v>62.5</v>
      </c>
      <c r="AI294" s="6"/>
      <c r="AJ294" s="6"/>
      <c r="AK294" s="6"/>
      <c r="AL294" s="6"/>
      <c r="AM294" s="6"/>
      <c r="AN294" s="6"/>
      <c r="AO294" s="6"/>
      <c r="AP294" s="6"/>
      <c r="AQ294" s="8"/>
      <c r="AR294" s="44">
        <f t="shared" si="17"/>
        <v>62.5</v>
      </c>
      <c r="AS294" s="6"/>
      <c r="AT294" s="3"/>
      <c r="AU294" s="25"/>
    </row>
    <row r="295" spans="1:47" ht="15">
      <c r="A295" s="13" t="s">
        <v>61</v>
      </c>
      <c r="B295" s="46"/>
      <c r="C295" s="6"/>
      <c r="D295" s="14"/>
      <c r="E295" s="6"/>
      <c r="F295" s="6"/>
      <c r="G295" s="6"/>
      <c r="H295" s="6">
        <v>12</v>
      </c>
      <c r="I295" s="6">
        <v>10</v>
      </c>
      <c r="J295" s="6"/>
      <c r="K295" s="6"/>
      <c r="L295" s="6"/>
      <c r="M295" s="6"/>
      <c r="N295" s="6"/>
      <c r="O295" s="6"/>
      <c r="P295" s="6"/>
      <c r="Q295" s="8"/>
      <c r="R295" s="8"/>
      <c r="S295" s="8"/>
      <c r="T295" s="44">
        <f t="shared" si="16"/>
        <v>22</v>
      </c>
      <c r="U295" s="6"/>
      <c r="V295" s="3"/>
      <c r="W295" s="25"/>
      <c r="X295" s="5"/>
      <c r="Y295" s="13" t="s">
        <v>61</v>
      </c>
      <c r="Z295" s="46"/>
      <c r="AA295" s="6"/>
      <c r="AB295" s="6"/>
      <c r="AC295" s="14"/>
      <c r="AD295" s="6"/>
      <c r="AE295" s="8"/>
      <c r="AF295" s="6"/>
      <c r="AG295" s="6">
        <v>28.8</v>
      </c>
      <c r="AH295" s="6">
        <v>12</v>
      </c>
      <c r="AI295" s="6">
        <v>2.4</v>
      </c>
      <c r="AJ295" s="6"/>
      <c r="AK295" s="6"/>
      <c r="AL295" s="6"/>
      <c r="AM295" s="6"/>
      <c r="AN295" s="6"/>
      <c r="AO295" s="6"/>
      <c r="AP295" s="6"/>
      <c r="AQ295" s="8"/>
      <c r="AR295" s="44">
        <f t="shared" si="17"/>
        <v>43.199999999999996</v>
      </c>
      <c r="AS295" s="6"/>
      <c r="AT295" s="3"/>
      <c r="AU295" s="25"/>
    </row>
    <row r="296" spans="1:47" ht="15">
      <c r="A296" s="13" t="s">
        <v>62</v>
      </c>
      <c r="B296" s="46"/>
      <c r="C296" s="6"/>
      <c r="D296" s="14"/>
      <c r="E296" s="6"/>
      <c r="F296" s="6"/>
      <c r="G296" s="6"/>
      <c r="H296" s="6">
        <v>12.5</v>
      </c>
      <c r="I296" s="6"/>
      <c r="J296" s="6"/>
      <c r="K296" s="6"/>
      <c r="L296" s="6"/>
      <c r="M296" s="6"/>
      <c r="N296" s="6"/>
      <c r="O296" s="6"/>
      <c r="P296" s="6"/>
      <c r="Q296" s="8"/>
      <c r="R296" s="8"/>
      <c r="S296" s="8"/>
      <c r="T296" s="44">
        <f t="shared" si="16"/>
        <v>12.5</v>
      </c>
      <c r="U296" s="6"/>
      <c r="V296" s="3"/>
      <c r="W296" s="25"/>
      <c r="X296" s="5"/>
      <c r="Y296" s="13" t="s">
        <v>62</v>
      </c>
      <c r="Z296" s="46"/>
      <c r="AA296" s="6"/>
      <c r="AB296" s="6"/>
      <c r="AC296" s="14"/>
      <c r="AD296" s="6"/>
      <c r="AE296" s="8"/>
      <c r="AF296" s="6"/>
      <c r="AG296" s="6"/>
      <c r="AH296" s="6">
        <v>12.5</v>
      </c>
      <c r="AI296" s="6">
        <v>10</v>
      </c>
      <c r="AJ296" s="6"/>
      <c r="AK296" s="6"/>
      <c r="AL296" s="6"/>
      <c r="AM296" s="6"/>
      <c r="AN296" s="6"/>
      <c r="AO296" s="6"/>
      <c r="AP296" s="6"/>
      <c r="AQ296" s="8"/>
      <c r="AR296" s="44">
        <f t="shared" si="17"/>
        <v>22.5</v>
      </c>
      <c r="AS296" s="6"/>
      <c r="AT296" s="3"/>
      <c r="AU296" s="25"/>
    </row>
    <row r="297" spans="1:47" ht="15">
      <c r="A297" s="13" t="s">
        <v>63</v>
      </c>
      <c r="B297" s="46"/>
      <c r="C297" s="6"/>
      <c r="D297" s="1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8"/>
      <c r="R297" s="8"/>
      <c r="S297" s="8"/>
      <c r="T297" s="44">
        <f t="shared" si="16"/>
        <v>0</v>
      </c>
      <c r="U297" s="6"/>
      <c r="V297" s="3"/>
      <c r="W297" s="25"/>
      <c r="X297" s="5"/>
      <c r="Y297" s="13" t="s">
        <v>63</v>
      </c>
      <c r="Z297" s="46"/>
      <c r="AA297" s="6"/>
      <c r="AB297" s="6"/>
      <c r="AC297" s="14"/>
      <c r="AD297" s="6"/>
      <c r="AE297" s="8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8"/>
      <c r="AR297" s="44">
        <f t="shared" si="17"/>
        <v>0</v>
      </c>
      <c r="AS297" s="6"/>
      <c r="AT297" s="3"/>
      <c r="AU297" s="25"/>
    </row>
    <row r="298" spans="1:47" ht="15">
      <c r="A298" s="13" t="s">
        <v>64</v>
      </c>
      <c r="B298" s="46"/>
      <c r="C298" s="6"/>
      <c r="D298" s="1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8"/>
      <c r="R298" s="8"/>
      <c r="S298" s="8"/>
      <c r="T298" s="44">
        <f t="shared" si="16"/>
        <v>0</v>
      </c>
      <c r="U298" s="6"/>
      <c r="V298" s="3"/>
      <c r="W298" s="25"/>
      <c r="X298" s="5"/>
      <c r="Y298" s="13" t="s">
        <v>64</v>
      </c>
      <c r="Z298" s="46"/>
      <c r="AA298" s="6"/>
      <c r="AB298" s="6"/>
      <c r="AC298" s="14"/>
      <c r="AD298" s="6"/>
      <c r="AE298" s="8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8"/>
      <c r="AR298" s="44">
        <f t="shared" si="17"/>
        <v>0</v>
      </c>
      <c r="AS298" s="6"/>
      <c r="AT298" s="3"/>
      <c r="AU298" s="25"/>
    </row>
    <row r="299" spans="1:47" ht="15">
      <c r="A299" s="13" t="s">
        <v>65</v>
      </c>
      <c r="B299" s="46"/>
      <c r="C299" s="6">
        <v>105</v>
      </c>
      <c r="D299" s="1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8"/>
      <c r="R299" s="8"/>
      <c r="S299" s="8"/>
      <c r="T299" s="44">
        <f t="shared" si="16"/>
        <v>105</v>
      </c>
      <c r="U299" s="6"/>
      <c r="V299" s="3"/>
      <c r="W299" s="25"/>
      <c r="X299" s="5"/>
      <c r="Y299" s="13" t="s">
        <v>65</v>
      </c>
      <c r="Z299" s="46"/>
      <c r="AA299" s="6"/>
      <c r="AB299" s="6"/>
      <c r="AC299" s="14"/>
      <c r="AD299" s="6"/>
      <c r="AE299" s="8"/>
      <c r="AF299" s="6"/>
      <c r="AG299" s="6">
        <v>84.7</v>
      </c>
      <c r="AH299" s="6"/>
      <c r="AI299" s="6"/>
      <c r="AJ299" s="6"/>
      <c r="AK299" s="6"/>
      <c r="AL299" s="6"/>
      <c r="AM299" s="6"/>
      <c r="AN299" s="6"/>
      <c r="AO299" s="6"/>
      <c r="AP299" s="6"/>
      <c r="AQ299" s="8"/>
      <c r="AR299" s="44">
        <f t="shared" si="17"/>
        <v>84.7</v>
      </c>
      <c r="AS299" s="6"/>
      <c r="AT299" s="3"/>
      <c r="AU299" s="25"/>
    </row>
    <row r="300" spans="1:47" ht="15">
      <c r="A300" s="13" t="s">
        <v>66</v>
      </c>
      <c r="B300" s="46"/>
      <c r="C300" s="6"/>
      <c r="D300" s="1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8"/>
      <c r="R300" s="8"/>
      <c r="S300" s="8"/>
      <c r="T300" s="44">
        <f t="shared" si="16"/>
        <v>0</v>
      </c>
      <c r="U300" s="6"/>
      <c r="V300" s="3"/>
      <c r="W300" s="25"/>
      <c r="X300" s="5"/>
      <c r="Y300" s="13" t="s">
        <v>66</v>
      </c>
      <c r="Z300" s="46"/>
      <c r="AA300" s="6"/>
      <c r="AB300" s="6"/>
      <c r="AC300" s="14"/>
      <c r="AD300" s="6"/>
      <c r="AE300" s="8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8"/>
      <c r="AR300" s="44">
        <f t="shared" si="17"/>
        <v>0</v>
      </c>
      <c r="AS300" s="6"/>
      <c r="AT300" s="3"/>
      <c r="AU300" s="25"/>
    </row>
    <row r="301" spans="1:47" ht="15">
      <c r="A301" s="13" t="s">
        <v>67</v>
      </c>
      <c r="B301" s="46"/>
      <c r="C301" s="6"/>
      <c r="D301" s="1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8"/>
      <c r="R301" s="8"/>
      <c r="S301" s="8"/>
      <c r="T301" s="44">
        <f t="shared" si="16"/>
        <v>0</v>
      </c>
      <c r="U301" s="6"/>
      <c r="V301" s="3"/>
      <c r="W301" s="25"/>
      <c r="X301" s="5"/>
      <c r="Y301" s="13" t="s">
        <v>67</v>
      </c>
      <c r="Z301" s="46"/>
      <c r="AA301" s="6"/>
      <c r="AB301" s="6"/>
      <c r="AC301" s="14"/>
      <c r="AD301" s="6"/>
      <c r="AE301" s="8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8"/>
      <c r="AR301" s="44">
        <f t="shared" si="17"/>
        <v>0</v>
      </c>
      <c r="AS301" s="6"/>
      <c r="AT301" s="3"/>
      <c r="AU301" s="25"/>
    </row>
    <row r="302" spans="1:47" ht="15">
      <c r="A302" s="13" t="s">
        <v>68</v>
      </c>
      <c r="B302" s="46"/>
      <c r="C302" s="6"/>
      <c r="D302" s="14"/>
      <c r="E302" s="6"/>
      <c r="F302" s="6"/>
      <c r="G302" s="6"/>
      <c r="H302" s="6"/>
      <c r="I302" s="6">
        <v>10</v>
      </c>
      <c r="J302" s="6"/>
      <c r="K302" s="6"/>
      <c r="L302" s="6"/>
      <c r="M302" s="6"/>
      <c r="N302" s="6"/>
      <c r="O302" s="6"/>
      <c r="P302" s="6"/>
      <c r="Q302" s="8"/>
      <c r="R302" s="8"/>
      <c r="S302" s="8"/>
      <c r="T302" s="44">
        <f t="shared" si="16"/>
        <v>10</v>
      </c>
      <c r="U302" s="6"/>
      <c r="V302" s="3"/>
      <c r="W302" s="25"/>
      <c r="X302" s="5"/>
      <c r="Y302" s="13" t="s">
        <v>68</v>
      </c>
      <c r="Z302" s="46"/>
      <c r="AA302" s="6"/>
      <c r="AB302" s="6"/>
      <c r="AC302" s="14"/>
      <c r="AD302" s="6"/>
      <c r="AE302" s="8"/>
      <c r="AF302" s="6"/>
      <c r="AG302" s="6"/>
      <c r="AH302" s="6"/>
      <c r="AI302" s="6">
        <v>10</v>
      </c>
      <c r="AJ302" s="6"/>
      <c r="AK302" s="6"/>
      <c r="AL302" s="6"/>
      <c r="AM302" s="6"/>
      <c r="AN302" s="6"/>
      <c r="AO302" s="6"/>
      <c r="AP302" s="6"/>
      <c r="AQ302" s="8"/>
      <c r="AR302" s="44">
        <f t="shared" si="17"/>
        <v>10</v>
      </c>
      <c r="AS302" s="6"/>
      <c r="AT302" s="3"/>
      <c r="AU302" s="25"/>
    </row>
    <row r="303" spans="1:47" ht="15">
      <c r="A303" s="13" t="s">
        <v>11</v>
      </c>
      <c r="B303" s="46">
        <v>120</v>
      </c>
      <c r="C303" s="6"/>
      <c r="D303" s="14"/>
      <c r="E303" s="6"/>
      <c r="F303" s="6">
        <v>70</v>
      </c>
      <c r="G303" s="6"/>
      <c r="H303" s="6"/>
      <c r="I303" s="6">
        <v>15</v>
      </c>
      <c r="J303" s="6"/>
      <c r="K303" s="6"/>
      <c r="L303" s="6"/>
      <c r="M303" s="6">
        <v>50</v>
      </c>
      <c r="N303" s="6"/>
      <c r="O303" s="6"/>
      <c r="P303" s="6"/>
      <c r="Q303" s="8"/>
      <c r="R303" s="8"/>
      <c r="S303" s="8"/>
      <c r="T303" s="44">
        <f t="shared" si="16"/>
        <v>135</v>
      </c>
      <c r="U303" s="6">
        <f>T303</f>
        <v>135</v>
      </c>
      <c r="V303" s="3"/>
      <c r="W303" s="25"/>
      <c r="X303" s="5"/>
      <c r="Y303" s="13" t="s">
        <v>11</v>
      </c>
      <c r="Z303" s="46">
        <v>120</v>
      </c>
      <c r="AA303" s="6"/>
      <c r="AB303" s="6"/>
      <c r="AC303" s="14"/>
      <c r="AD303" s="6">
        <v>70</v>
      </c>
      <c r="AE303" s="8"/>
      <c r="AF303" s="6"/>
      <c r="AG303" s="6"/>
      <c r="AH303" s="6"/>
      <c r="AI303" s="6"/>
      <c r="AJ303" s="6"/>
      <c r="AK303" s="6"/>
      <c r="AL303" s="6"/>
      <c r="AM303" s="6"/>
      <c r="AN303" s="6">
        <v>30</v>
      </c>
      <c r="AO303" s="6"/>
      <c r="AP303" s="6"/>
      <c r="AQ303" s="8"/>
      <c r="AR303" s="44">
        <f t="shared" si="17"/>
        <v>100</v>
      </c>
      <c r="AS303" s="6">
        <f>AR303</f>
        <v>100</v>
      </c>
      <c r="AT303" s="3"/>
      <c r="AU303" s="25"/>
    </row>
    <row r="304" spans="1:47" ht="15">
      <c r="A304" s="13" t="s">
        <v>10</v>
      </c>
      <c r="B304" s="46">
        <v>72</v>
      </c>
      <c r="C304" s="6"/>
      <c r="D304" s="14"/>
      <c r="E304" s="6"/>
      <c r="F304" s="6"/>
      <c r="G304" s="6"/>
      <c r="H304" s="6"/>
      <c r="I304" s="6"/>
      <c r="J304" s="6"/>
      <c r="K304" s="6"/>
      <c r="L304" s="6">
        <v>70</v>
      </c>
      <c r="M304" s="6"/>
      <c r="N304" s="6"/>
      <c r="O304" s="6"/>
      <c r="P304" s="6"/>
      <c r="Q304" s="6"/>
      <c r="R304" s="6"/>
      <c r="S304" s="8"/>
      <c r="T304" s="44">
        <f t="shared" si="16"/>
        <v>70</v>
      </c>
      <c r="U304" s="6">
        <f aca="true" t="shared" si="18" ref="U304:U309">T304</f>
        <v>70</v>
      </c>
      <c r="V304" s="3"/>
      <c r="W304" s="25"/>
      <c r="X304" s="5"/>
      <c r="Y304" s="13" t="s">
        <v>10</v>
      </c>
      <c r="Z304" s="46">
        <v>72</v>
      </c>
      <c r="AA304" s="6"/>
      <c r="AB304" s="6"/>
      <c r="AC304" s="14"/>
      <c r="AD304" s="6"/>
      <c r="AE304" s="8"/>
      <c r="AF304" s="6"/>
      <c r="AG304" s="6"/>
      <c r="AH304" s="6"/>
      <c r="AI304" s="6"/>
      <c r="AJ304" s="6"/>
      <c r="AK304" s="6"/>
      <c r="AL304" s="6">
        <v>70</v>
      </c>
      <c r="AM304" s="6"/>
      <c r="AN304" s="6"/>
      <c r="AO304" s="6"/>
      <c r="AP304" s="6"/>
      <c r="AQ304" s="8"/>
      <c r="AR304" s="44">
        <f t="shared" si="17"/>
        <v>70</v>
      </c>
      <c r="AS304" s="6">
        <f aca="true" t="shared" si="19" ref="AS304:AS309">AR304</f>
        <v>70</v>
      </c>
      <c r="AT304" s="3"/>
      <c r="AU304" s="25"/>
    </row>
    <row r="305" spans="1:47" ht="15">
      <c r="A305" s="13" t="s">
        <v>69</v>
      </c>
      <c r="B305" s="46">
        <v>0.24</v>
      </c>
      <c r="C305" s="6"/>
      <c r="D305" s="14"/>
      <c r="E305" s="6">
        <v>0.36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8"/>
      <c r="T305" s="44">
        <f t="shared" si="16"/>
        <v>0.36</v>
      </c>
      <c r="U305" s="6">
        <f t="shared" si="18"/>
        <v>0.36</v>
      </c>
      <c r="V305" s="3"/>
      <c r="W305" s="25"/>
      <c r="X305" s="5"/>
      <c r="Y305" s="13" t="s">
        <v>69</v>
      </c>
      <c r="Z305" s="46">
        <v>0.24</v>
      </c>
      <c r="AA305" s="6"/>
      <c r="AB305" s="6"/>
      <c r="AC305" s="14">
        <v>0.36</v>
      </c>
      <c r="AD305" s="6"/>
      <c r="AE305" s="8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8"/>
      <c r="AR305" s="44">
        <f t="shared" si="17"/>
        <v>0.36</v>
      </c>
      <c r="AS305" s="6">
        <f t="shared" si="19"/>
        <v>0.36</v>
      </c>
      <c r="AT305" s="3"/>
      <c r="AU305" s="25"/>
    </row>
    <row r="306" spans="1:47" ht="15">
      <c r="A306" s="13" t="s">
        <v>70</v>
      </c>
      <c r="B306" s="46">
        <v>0.72</v>
      </c>
      <c r="C306" s="24"/>
      <c r="D306" s="48"/>
      <c r="E306" s="24"/>
      <c r="F306" s="24"/>
      <c r="G306" s="24"/>
      <c r="H306" s="24"/>
      <c r="I306" s="24"/>
      <c r="J306" s="24"/>
      <c r="K306" s="6"/>
      <c r="L306" s="24"/>
      <c r="M306" s="24"/>
      <c r="N306" s="24"/>
      <c r="O306" s="24"/>
      <c r="P306" s="24"/>
      <c r="Q306" s="24"/>
      <c r="R306" s="24"/>
      <c r="S306" s="8"/>
      <c r="T306" s="44">
        <f t="shared" si="16"/>
        <v>0</v>
      </c>
      <c r="U306" s="24">
        <f t="shared" si="18"/>
        <v>0</v>
      </c>
      <c r="V306" s="3"/>
      <c r="W306" s="25"/>
      <c r="X306" s="5"/>
      <c r="Y306" s="13" t="s">
        <v>70</v>
      </c>
      <c r="Z306" s="46">
        <v>0.72</v>
      </c>
      <c r="AA306" s="24"/>
      <c r="AB306" s="24"/>
      <c r="AC306" s="48"/>
      <c r="AD306" s="24"/>
      <c r="AE306" s="8"/>
      <c r="AF306" s="24"/>
      <c r="AG306" s="24"/>
      <c r="AH306" s="24"/>
      <c r="AI306" s="24"/>
      <c r="AJ306" s="24"/>
      <c r="AK306" s="24"/>
      <c r="AL306" s="24"/>
      <c r="AM306" s="6"/>
      <c r="AN306" s="24"/>
      <c r="AO306" s="6"/>
      <c r="AP306" s="6"/>
      <c r="AQ306" s="8"/>
      <c r="AR306" s="44">
        <f t="shared" si="17"/>
        <v>0</v>
      </c>
      <c r="AS306" s="24">
        <f t="shared" si="19"/>
        <v>0</v>
      </c>
      <c r="AT306" s="3"/>
      <c r="AU306" s="25"/>
    </row>
    <row r="307" spans="1:47" ht="15">
      <c r="A307" s="13" t="s">
        <v>71</v>
      </c>
      <c r="B307" s="49">
        <v>1.2</v>
      </c>
      <c r="C307" s="24"/>
      <c r="D307" s="48"/>
      <c r="E307" s="24"/>
      <c r="F307" s="24"/>
      <c r="G307" s="24"/>
      <c r="H307" s="24"/>
      <c r="I307" s="24"/>
      <c r="J307" s="24"/>
      <c r="K307" s="6"/>
      <c r="L307" s="24"/>
      <c r="M307" s="24"/>
      <c r="N307" s="24"/>
      <c r="O307" s="24"/>
      <c r="P307" s="24"/>
      <c r="Q307" s="24"/>
      <c r="R307" s="24"/>
      <c r="S307" s="8"/>
      <c r="T307" s="44">
        <f t="shared" si="16"/>
        <v>0</v>
      </c>
      <c r="U307" s="24">
        <f t="shared" si="18"/>
        <v>0</v>
      </c>
      <c r="V307" s="3"/>
      <c r="W307" s="25"/>
      <c r="X307" s="5"/>
      <c r="Y307" s="13" t="s">
        <v>71</v>
      </c>
      <c r="Z307" s="49">
        <v>1.2</v>
      </c>
      <c r="AA307" s="24"/>
      <c r="AB307" s="24"/>
      <c r="AC307" s="48"/>
      <c r="AD307" s="24"/>
      <c r="AE307" s="8"/>
      <c r="AF307" s="24"/>
      <c r="AG307" s="24"/>
      <c r="AH307" s="24"/>
      <c r="AI307" s="24"/>
      <c r="AJ307" s="24"/>
      <c r="AK307" s="24"/>
      <c r="AL307" s="24"/>
      <c r="AM307" s="6"/>
      <c r="AN307" s="24"/>
      <c r="AO307" s="6"/>
      <c r="AP307" s="6"/>
      <c r="AQ307" s="8"/>
      <c r="AR307" s="44">
        <f t="shared" si="17"/>
        <v>0</v>
      </c>
      <c r="AS307" s="24">
        <f t="shared" si="19"/>
        <v>0</v>
      </c>
      <c r="AT307" s="3"/>
      <c r="AU307" s="25"/>
    </row>
    <row r="308" spans="1:47" ht="15">
      <c r="A308" s="13" t="s">
        <v>72</v>
      </c>
      <c r="B308" s="50"/>
      <c r="C308" s="6"/>
      <c r="D308" s="1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8"/>
      <c r="T308" s="44">
        <f t="shared" si="16"/>
        <v>0</v>
      </c>
      <c r="U308" s="6">
        <f t="shared" si="18"/>
        <v>0</v>
      </c>
      <c r="V308" s="3"/>
      <c r="W308" s="25"/>
      <c r="X308" s="5"/>
      <c r="Y308" s="13" t="s">
        <v>72</v>
      </c>
      <c r="Z308" s="50"/>
      <c r="AA308" s="6"/>
      <c r="AB308" s="6"/>
      <c r="AC308" s="14"/>
      <c r="AD308" s="6"/>
      <c r="AE308" s="8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8"/>
      <c r="AR308" s="44">
        <f t="shared" si="17"/>
        <v>0</v>
      </c>
      <c r="AS308" s="6">
        <f t="shared" si="19"/>
        <v>0</v>
      </c>
      <c r="AT308" s="3"/>
      <c r="AU308" s="25"/>
    </row>
    <row r="309" spans="1:47" ht="15">
      <c r="A309" s="51" t="s">
        <v>73</v>
      </c>
      <c r="B309" s="46"/>
      <c r="C309" s="6"/>
      <c r="D309" s="1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8"/>
      <c r="T309" s="44">
        <f t="shared" si="16"/>
        <v>0</v>
      </c>
      <c r="U309" s="6">
        <f t="shared" si="18"/>
        <v>0</v>
      </c>
      <c r="V309" s="3"/>
      <c r="W309" s="25"/>
      <c r="X309" s="5"/>
      <c r="Y309" s="51" t="s">
        <v>73</v>
      </c>
      <c r="Z309" s="46"/>
      <c r="AA309" s="6"/>
      <c r="AB309" s="6"/>
      <c r="AC309" s="14"/>
      <c r="AD309" s="6"/>
      <c r="AE309" s="8"/>
      <c r="AF309" s="6"/>
      <c r="AG309" s="6"/>
      <c r="AH309" s="6"/>
      <c r="AI309" s="6"/>
      <c r="AJ309" s="6"/>
      <c r="AK309" s="6">
        <v>0.2</v>
      </c>
      <c r="AL309" s="6"/>
      <c r="AM309" s="6"/>
      <c r="AN309" s="6"/>
      <c r="AO309" s="6"/>
      <c r="AP309" s="6"/>
      <c r="AQ309" s="8"/>
      <c r="AR309" s="44">
        <f t="shared" si="17"/>
        <v>0.2</v>
      </c>
      <c r="AS309" s="6">
        <f t="shared" si="19"/>
        <v>0.2</v>
      </c>
      <c r="AT309" s="3"/>
      <c r="AU309" s="25"/>
    </row>
    <row r="310" spans="1:47" ht="15">
      <c r="A310" s="52" t="s">
        <v>74</v>
      </c>
      <c r="B310" s="53"/>
      <c r="C310" s="8"/>
      <c r="D310" s="54"/>
      <c r="E310" s="54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44">
        <f t="shared" si="16"/>
        <v>0</v>
      </c>
      <c r="U310" s="8"/>
      <c r="W310" s="25"/>
      <c r="X310" s="5"/>
      <c r="Y310" s="52" t="s">
        <v>74</v>
      </c>
      <c r="Z310" s="53"/>
      <c r="AA310" s="8"/>
      <c r="AB310" s="8"/>
      <c r="AC310" s="54"/>
      <c r="AD310" s="8"/>
      <c r="AE310" s="8"/>
      <c r="AF310" s="8"/>
      <c r="AG310" s="8"/>
      <c r="AH310" s="8"/>
      <c r="AI310" s="8"/>
      <c r="AJ310" s="54"/>
      <c r="AK310" s="8">
        <v>9</v>
      </c>
      <c r="AL310" s="8"/>
      <c r="AM310" s="8"/>
      <c r="AN310" s="8"/>
      <c r="AO310" s="8"/>
      <c r="AP310" s="8"/>
      <c r="AQ310" s="8"/>
      <c r="AR310" s="44">
        <f t="shared" si="17"/>
        <v>9</v>
      </c>
      <c r="AS310" s="8"/>
      <c r="AU310" s="25"/>
    </row>
    <row r="311" spans="1:47" ht="15">
      <c r="A311" s="13"/>
      <c r="B311" s="11">
        <v>4.2</v>
      </c>
      <c r="C311" s="6"/>
      <c r="D311" s="14"/>
      <c r="E311" s="14"/>
      <c r="F311" s="14"/>
      <c r="G311" s="6"/>
      <c r="H311" s="6"/>
      <c r="I311" s="6"/>
      <c r="J311" s="35"/>
      <c r="K311" s="6"/>
      <c r="L311" s="6"/>
      <c r="M311" s="6"/>
      <c r="N311" s="6"/>
      <c r="O311" s="6"/>
      <c r="P311" s="9"/>
      <c r="Q311" s="6"/>
      <c r="R311" s="6"/>
      <c r="S311" s="9"/>
      <c r="T311" s="44"/>
      <c r="U311" s="6"/>
      <c r="W311" s="25"/>
      <c r="X311" s="5"/>
      <c r="Y311" s="13"/>
      <c r="Z311" s="11">
        <v>4.2</v>
      </c>
      <c r="AA311" s="6"/>
      <c r="AB311" s="6"/>
      <c r="AC311" s="14"/>
      <c r="AD311" s="6"/>
      <c r="AE311" s="6"/>
      <c r="AF311" s="6"/>
      <c r="AG311" s="6"/>
      <c r="AH311" s="6"/>
      <c r="AI311" s="6"/>
      <c r="AJ311" s="7"/>
      <c r="AK311" s="6"/>
      <c r="AL311" s="6"/>
      <c r="AM311" s="6"/>
      <c r="AN311" s="9"/>
      <c r="AO311" s="6"/>
      <c r="AP311" s="6"/>
      <c r="AQ311" s="9"/>
      <c r="AR311" s="44"/>
      <c r="AS311" s="6"/>
      <c r="AU311" s="25"/>
    </row>
    <row r="312" spans="1:47" ht="15">
      <c r="A312" s="51" t="s">
        <v>111</v>
      </c>
      <c r="B312" s="8">
        <v>3</v>
      </c>
      <c r="C312" s="6"/>
      <c r="D312" s="14"/>
      <c r="E312" s="14"/>
      <c r="F312" s="14"/>
      <c r="G312" s="6"/>
      <c r="H312" s="6"/>
      <c r="I312" s="6"/>
      <c r="J312" s="8"/>
      <c r="K312" s="6"/>
      <c r="L312" s="6"/>
      <c r="M312" s="6"/>
      <c r="N312" s="6"/>
      <c r="O312" s="6"/>
      <c r="P312" s="9"/>
      <c r="Q312" s="6"/>
      <c r="R312" s="6"/>
      <c r="S312" s="9"/>
      <c r="T312" s="44">
        <v>3</v>
      </c>
      <c r="U312" s="6"/>
      <c r="W312" s="25"/>
      <c r="X312" s="5"/>
      <c r="Y312" s="51" t="s">
        <v>111</v>
      </c>
      <c r="Z312" s="52">
        <v>3</v>
      </c>
      <c r="AA312" s="6"/>
      <c r="AB312" s="6"/>
      <c r="AC312" s="14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9"/>
      <c r="AO312" s="6"/>
      <c r="AP312" s="6"/>
      <c r="AQ312" s="9"/>
      <c r="AR312" s="44">
        <v>3</v>
      </c>
      <c r="AS312" s="6"/>
      <c r="AU312" s="25"/>
    </row>
    <row r="313" spans="1:47" ht="15">
      <c r="A313" s="8" t="s">
        <v>112</v>
      </c>
      <c r="B313" s="8"/>
      <c r="C313" s="8"/>
      <c r="D313" s="8"/>
      <c r="E313" s="54"/>
      <c r="F313" s="54"/>
      <c r="G313" s="54"/>
      <c r="H313" s="8"/>
      <c r="I313" s="8"/>
      <c r="J313" s="8"/>
      <c r="K313" s="8"/>
      <c r="L313" s="8"/>
      <c r="M313" s="8"/>
      <c r="N313" s="8"/>
      <c r="O313" s="8"/>
      <c r="P313" s="8"/>
      <c r="Q313" s="54"/>
      <c r="R313" s="54"/>
      <c r="S313" s="9"/>
      <c r="T313" s="57"/>
      <c r="U313" s="8"/>
      <c r="W313" s="25"/>
      <c r="X313" s="5"/>
      <c r="Y313" s="52" t="s">
        <v>112</v>
      </c>
      <c r="Z313" s="52"/>
      <c r="AA313" s="8"/>
      <c r="AB313" s="8"/>
      <c r="AC313" s="54"/>
      <c r="AD313" s="54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41"/>
      <c r="AR313" s="57"/>
      <c r="AS313" s="8"/>
      <c r="AU313" s="25"/>
    </row>
    <row r="314" spans="3:45" ht="12.75">
      <c r="C314" s="30" t="s">
        <v>75</v>
      </c>
      <c r="H314" s="30" t="s">
        <v>0</v>
      </c>
      <c r="U314" s="8"/>
      <c r="W314" s="2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1:45" ht="205.5">
      <c r="A315" s="34">
        <v>6</v>
      </c>
      <c r="B315" s="35" t="s">
        <v>2</v>
      </c>
      <c r="C315" s="35" t="s">
        <v>8</v>
      </c>
      <c r="D315" s="35" t="s">
        <v>4</v>
      </c>
      <c r="E315" s="35" t="s">
        <v>83</v>
      </c>
      <c r="F315" s="35" t="s">
        <v>118</v>
      </c>
      <c r="G315" s="35" t="s">
        <v>15</v>
      </c>
      <c r="H315" s="35" t="s">
        <v>88</v>
      </c>
      <c r="I315" s="59" t="s">
        <v>195</v>
      </c>
      <c r="J315" s="35" t="s">
        <v>20</v>
      </c>
      <c r="K315" s="36" t="s">
        <v>94</v>
      </c>
      <c r="L315" s="35" t="s">
        <v>10</v>
      </c>
      <c r="M315" s="36" t="s">
        <v>12</v>
      </c>
      <c r="N315" s="35" t="s">
        <v>11</v>
      </c>
      <c r="O315" s="36"/>
      <c r="P315" s="36" t="s">
        <v>14</v>
      </c>
      <c r="Q315" s="41"/>
      <c r="R315" s="41"/>
      <c r="S315" s="41"/>
      <c r="T315" s="37" t="s">
        <v>16</v>
      </c>
      <c r="U315" s="36" t="s">
        <v>17</v>
      </c>
      <c r="V315" s="38"/>
      <c r="W315" s="26"/>
      <c r="X315" s="5"/>
      <c r="Y315" s="2"/>
      <c r="Z315" s="2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1:45" ht="15">
      <c r="A316" s="42" t="s">
        <v>21</v>
      </c>
      <c r="B316" s="6"/>
      <c r="C316" s="6">
        <v>180</v>
      </c>
      <c r="D316" s="6" t="s">
        <v>22</v>
      </c>
      <c r="E316" s="6">
        <v>200</v>
      </c>
      <c r="F316" s="6" t="s">
        <v>215</v>
      </c>
      <c r="G316" s="6" t="s">
        <v>22</v>
      </c>
      <c r="H316" s="6">
        <v>250</v>
      </c>
      <c r="I316" s="60">
        <v>100</v>
      </c>
      <c r="J316" s="6">
        <v>180</v>
      </c>
      <c r="K316" s="6">
        <v>200</v>
      </c>
      <c r="L316" s="6">
        <v>70</v>
      </c>
      <c r="M316" s="6" t="s">
        <v>22</v>
      </c>
      <c r="N316" s="6">
        <v>40</v>
      </c>
      <c r="O316" s="6"/>
      <c r="P316" s="8">
        <v>100</v>
      </c>
      <c r="Q316" s="61"/>
      <c r="R316" s="61"/>
      <c r="S316" s="61"/>
      <c r="T316" s="44"/>
      <c r="U316" s="6"/>
      <c r="V316" s="3"/>
      <c r="W316" s="25"/>
      <c r="X316" s="5"/>
      <c r="Y316" s="3"/>
      <c r="Z316" s="3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1:45" ht="15">
      <c r="A317" s="13" t="s">
        <v>23</v>
      </c>
      <c r="B317" s="46">
        <v>51</v>
      </c>
      <c r="C317" s="6"/>
      <c r="D317" s="6"/>
      <c r="E317" s="6"/>
      <c r="F317" s="6"/>
      <c r="G317" s="6"/>
      <c r="H317" s="6"/>
      <c r="I317" s="60">
        <v>58.7</v>
      </c>
      <c r="J317" s="6"/>
      <c r="K317" s="6"/>
      <c r="L317" s="6"/>
      <c r="M317" s="6"/>
      <c r="N317" s="6"/>
      <c r="O317" s="6"/>
      <c r="P317" s="8"/>
      <c r="Q317" s="9"/>
      <c r="R317" s="9"/>
      <c r="S317" s="9"/>
      <c r="T317" s="44">
        <f>C317+D317+E317+F317+G317+H317+I317+J317+K317+L317+M317+N317+O317+P317+Q317+R317+S317</f>
        <v>58.7</v>
      </c>
      <c r="U317" s="6">
        <f>T317+T318+T319</f>
        <v>58.7</v>
      </c>
      <c r="V317" s="3"/>
      <c r="W317" s="25"/>
      <c r="X317" s="5"/>
      <c r="Y317" s="3"/>
      <c r="Z317" s="3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1:45" ht="15">
      <c r="A318" s="13" t="s">
        <v>24</v>
      </c>
      <c r="B318" s="46"/>
      <c r="C318" s="6"/>
      <c r="D318" s="6"/>
      <c r="E318" s="6"/>
      <c r="F318" s="6"/>
      <c r="G318" s="6"/>
      <c r="H318" s="6"/>
      <c r="I318" s="60"/>
      <c r="J318" s="6"/>
      <c r="K318" s="56"/>
      <c r="L318" s="6"/>
      <c r="M318" s="6"/>
      <c r="N318" s="6"/>
      <c r="O318" s="56"/>
      <c r="P318" s="8"/>
      <c r="Q318" s="9"/>
      <c r="R318" s="9"/>
      <c r="S318" s="9"/>
      <c r="T318" s="44">
        <f aca="true" t="shared" si="20" ref="T318:T373">C318+D318+E318+F318+G318+H318+I318+J318+K318+L318+M318+N318+O318+P318+Q318+R318+S318</f>
        <v>0</v>
      </c>
      <c r="U318" s="6"/>
      <c r="V318" s="47"/>
      <c r="W318" s="25"/>
      <c r="X318" s="5"/>
      <c r="Y318" s="3"/>
      <c r="Z318" s="3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1:45" ht="15">
      <c r="A319" s="13" t="s">
        <v>25</v>
      </c>
      <c r="B319" s="46"/>
      <c r="C319" s="6"/>
      <c r="D319" s="6"/>
      <c r="E319" s="6"/>
      <c r="F319" s="6"/>
      <c r="G319" s="6"/>
      <c r="H319" s="6"/>
      <c r="I319" s="60"/>
      <c r="J319" s="6"/>
      <c r="K319" s="56"/>
      <c r="L319" s="6"/>
      <c r="M319" s="6"/>
      <c r="N319" s="6"/>
      <c r="O319" s="56"/>
      <c r="P319" s="8"/>
      <c r="Q319" s="9"/>
      <c r="R319" s="9"/>
      <c r="S319" s="9"/>
      <c r="T319" s="44">
        <f t="shared" si="20"/>
        <v>0</v>
      </c>
      <c r="U319" s="6"/>
      <c r="V319" s="47"/>
      <c r="W319" s="25"/>
      <c r="X319" s="5"/>
      <c r="Y319" s="3"/>
      <c r="Z319" s="3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 ht="15">
      <c r="A320" s="13" t="s">
        <v>26</v>
      </c>
      <c r="B320" s="46">
        <v>51.6</v>
      </c>
      <c r="C320" s="6"/>
      <c r="D320" s="6"/>
      <c r="E320" s="6"/>
      <c r="F320" s="6"/>
      <c r="G320" s="6"/>
      <c r="H320" s="6"/>
      <c r="I320" s="60"/>
      <c r="J320" s="6"/>
      <c r="K320" s="6"/>
      <c r="L320" s="6"/>
      <c r="M320" s="6"/>
      <c r="N320" s="6"/>
      <c r="O320" s="6"/>
      <c r="P320" s="8"/>
      <c r="Q320" s="9"/>
      <c r="R320" s="9"/>
      <c r="S320" s="9"/>
      <c r="T320" s="44">
        <f t="shared" si="20"/>
        <v>0</v>
      </c>
      <c r="U320" s="6">
        <f>T320</f>
        <v>0</v>
      </c>
      <c r="V320" s="3"/>
      <c r="W320" s="25"/>
      <c r="X320" s="5"/>
      <c r="Y320" s="3"/>
      <c r="Z320" s="3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1:45" ht="15">
      <c r="A321" s="13" t="s">
        <v>27</v>
      </c>
      <c r="B321" s="46">
        <v>12</v>
      </c>
      <c r="C321" s="6"/>
      <c r="D321" s="6"/>
      <c r="E321" s="6"/>
      <c r="F321" s="6"/>
      <c r="G321" s="6"/>
      <c r="H321" s="6"/>
      <c r="I321" s="60"/>
      <c r="J321" s="6"/>
      <c r="K321" s="56"/>
      <c r="L321" s="6"/>
      <c r="M321" s="6"/>
      <c r="N321" s="6"/>
      <c r="O321" s="56"/>
      <c r="P321" s="8"/>
      <c r="Q321" s="9"/>
      <c r="R321" s="9"/>
      <c r="S321" s="9"/>
      <c r="T321" s="44">
        <f t="shared" si="20"/>
        <v>0</v>
      </c>
      <c r="U321" s="6">
        <f>T321</f>
        <v>0</v>
      </c>
      <c r="V321" s="47"/>
      <c r="W321" s="25"/>
      <c r="X321" s="5"/>
      <c r="Y321" s="3"/>
      <c r="Z321" s="3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 ht="15">
      <c r="A322" s="13" t="s">
        <v>28</v>
      </c>
      <c r="B322" s="46">
        <v>48</v>
      </c>
      <c r="C322" s="6"/>
      <c r="D322" s="6"/>
      <c r="E322" s="6"/>
      <c r="F322" s="6"/>
      <c r="G322" s="6"/>
      <c r="H322" s="6"/>
      <c r="I322" s="60"/>
      <c r="J322" s="6"/>
      <c r="K322" s="6"/>
      <c r="L322" s="6"/>
      <c r="M322" s="6"/>
      <c r="N322" s="6"/>
      <c r="O322" s="6"/>
      <c r="P322" s="8"/>
      <c r="Q322" s="9"/>
      <c r="R322" s="9"/>
      <c r="S322" s="9"/>
      <c r="T322" s="44">
        <f t="shared" si="20"/>
        <v>0</v>
      </c>
      <c r="U322" s="6">
        <f>T322+T323</f>
        <v>0</v>
      </c>
      <c r="V322" s="3"/>
      <c r="W322" s="25"/>
      <c r="X322" s="5"/>
      <c r="Y322" s="3"/>
      <c r="Z322" s="3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1:45" ht="15">
      <c r="A323" s="13" t="s">
        <v>29</v>
      </c>
      <c r="B323" s="46"/>
      <c r="C323" s="6"/>
      <c r="D323" s="6"/>
      <c r="E323" s="6"/>
      <c r="F323" s="6"/>
      <c r="G323" s="6"/>
      <c r="H323" s="6"/>
      <c r="I323" s="60"/>
      <c r="J323" s="6"/>
      <c r="K323" s="6"/>
      <c r="L323" s="6"/>
      <c r="M323" s="6"/>
      <c r="N323" s="6"/>
      <c r="O323" s="6"/>
      <c r="P323" s="8"/>
      <c r="Q323" s="9"/>
      <c r="R323" s="9"/>
      <c r="S323" s="9"/>
      <c r="T323" s="44">
        <f t="shared" si="20"/>
        <v>0</v>
      </c>
      <c r="U323" s="6"/>
      <c r="V323" s="3"/>
      <c r="W323" s="25"/>
      <c r="X323" s="5"/>
      <c r="Y323" s="3"/>
      <c r="Z323" s="3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1:45" ht="15">
      <c r="A324" s="13" t="s">
        <v>30</v>
      </c>
      <c r="B324" s="46">
        <v>21</v>
      </c>
      <c r="C324" s="6"/>
      <c r="D324" s="6"/>
      <c r="E324" s="6"/>
      <c r="F324" s="6">
        <v>5</v>
      </c>
      <c r="G324" s="6"/>
      <c r="H324" s="6">
        <v>5</v>
      </c>
      <c r="I324" s="60">
        <v>4</v>
      </c>
      <c r="J324" s="6">
        <v>6.3</v>
      </c>
      <c r="K324" s="6"/>
      <c r="L324" s="6"/>
      <c r="M324" s="6"/>
      <c r="N324" s="6"/>
      <c r="O324" s="6"/>
      <c r="P324" s="8"/>
      <c r="Q324" s="9"/>
      <c r="R324" s="9"/>
      <c r="S324" s="9"/>
      <c r="T324" s="44">
        <f t="shared" si="20"/>
        <v>20.3</v>
      </c>
      <c r="U324" s="6">
        <f>T324</f>
        <v>20.3</v>
      </c>
      <c r="V324" s="3"/>
      <c r="W324" s="25"/>
      <c r="X324" s="5"/>
      <c r="Y324" s="3"/>
      <c r="Z324" s="3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1:45" ht="15">
      <c r="A325" s="13" t="s">
        <v>31</v>
      </c>
      <c r="B325" s="46">
        <v>10.8</v>
      </c>
      <c r="C325" s="6">
        <v>6.3</v>
      </c>
      <c r="D325" s="6"/>
      <c r="E325" s="6"/>
      <c r="F325" s="6"/>
      <c r="G325" s="6"/>
      <c r="H325" s="6"/>
      <c r="I325" s="60">
        <v>7.2</v>
      </c>
      <c r="J325" s="6"/>
      <c r="K325" s="6"/>
      <c r="L325" s="6"/>
      <c r="M325" s="6"/>
      <c r="N325" s="6"/>
      <c r="O325" s="6"/>
      <c r="P325" s="8"/>
      <c r="Q325" s="9"/>
      <c r="R325" s="9"/>
      <c r="S325" s="9"/>
      <c r="T325" s="44">
        <f t="shared" si="20"/>
        <v>13.5</v>
      </c>
      <c r="U325" s="6">
        <f>T325</f>
        <v>13.5</v>
      </c>
      <c r="V325" s="3"/>
      <c r="W325" s="25"/>
      <c r="X325" s="5"/>
      <c r="Y325" s="3"/>
      <c r="Z325" s="3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1:45" ht="15">
      <c r="A326" s="13" t="s">
        <v>32</v>
      </c>
      <c r="B326" s="46">
        <v>180</v>
      </c>
      <c r="C326" s="6"/>
      <c r="D326" s="6"/>
      <c r="E326" s="6">
        <v>200</v>
      </c>
      <c r="F326" s="6"/>
      <c r="G326" s="6"/>
      <c r="H326" s="6"/>
      <c r="I326" s="60">
        <v>34.4</v>
      </c>
      <c r="J326" s="6">
        <v>28.4</v>
      </c>
      <c r="K326" s="6"/>
      <c r="L326" s="6"/>
      <c r="M326" s="6"/>
      <c r="N326" s="6"/>
      <c r="O326" s="6"/>
      <c r="P326" s="8"/>
      <c r="Q326" s="9"/>
      <c r="R326" s="9"/>
      <c r="S326" s="9"/>
      <c r="T326" s="44">
        <f t="shared" si="20"/>
        <v>262.8</v>
      </c>
      <c r="U326" s="6">
        <f>T326+T327</f>
        <v>327.8</v>
      </c>
      <c r="V326" s="3"/>
      <c r="W326" s="25"/>
      <c r="X326" s="5"/>
      <c r="Y326" s="3"/>
      <c r="Z326" s="3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1:45" ht="15">
      <c r="A327" s="13" t="s">
        <v>12</v>
      </c>
      <c r="B327" s="46"/>
      <c r="C327" s="6"/>
      <c r="D327" s="6"/>
      <c r="E327" s="6"/>
      <c r="F327" s="6"/>
      <c r="G327" s="6"/>
      <c r="H327" s="6"/>
      <c r="I327" s="60"/>
      <c r="J327" s="6"/>
      <c r="K327" s="6"/>
      <c r="L327" s="6"/>
      <c r="M327" s="6">
        <v>65</v>
      </c>
      <c r="N327" s="6"/>
      <c r="O327" s="6"/>
      <c r="P327" s="8"/>
      <c r="Q327" s="9"/>
      <c r="R327" s="9"/>
      <c r="S327" s="9"/>
      <c r="T327" s="44">
        <f t="shared" si="20"/>
        <v>65</v>
      </c>
      <c r="U327" s="6"/>
      <c r="V327" s="3"/>
      <c r="W327" s="25"/>
      <c r="X327" s="5"/>
      <c r="Y327" s="3"/>
      <c r="Z327" s="3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1:45" ht="15">
      <c r="A328" s="13" t="s">
        <v>33</v>
      </c>
      <c r="B328" s="46">
        <v>108</v>
      </c>
      <c r="C328" s="6"/>
      <c r="D328" s="6"/>
      <c r="E328" s="6"/>
      <c r="F328" s="6"/>
      <c r="G328" s="6"/>
      <c r="H328" s="6"/>
      <c r="I328" s="60"/>
      <c r="J328" s="6"/>
      <c r="K328" s="6"/>
      <c r="L328" s="6"/>
      <c r="M328" s="6"/>
      <c r="N328" s="6"/>
      <c r="O328" s="6"/>
      <c r="P328" s="8"/>
      <c r="Q328" s="9"/>
      <c r="R328" s="9"/>
      <c r="S328" s="9"/>
      <c r="T328" s="44">
        <f t="shared" si="20"/>
        <v>0</v>
      </c>
      <c r="U328" s="6">
        <f>T328+T329</f>
        <v>100</v>
      </c>
      <c r="V328" s="3"/>
      <c r="W328" s="25"/>
      <c r="X328" s="5"/>
      <c r="Y328" s="3"/>
      <c r="Z328" s="3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1:45" ht="15">
      <c r="A329" s="13" t="s">
        <v>15</v>
      </c>
      <c r="B329" s="46"/>
      <c r="C329" s="6"/>
      <c r="D329" s="6"/>
      <c r="E329" s="6"/>
      <c r="F329" s="6"/>
      <c r="G329" s="6">
        <v>100</v>
      </c>
      <c r="H329" s="6"/>
      <c r="I329" s="60"/>
      <c r="J329" s="6"/>
      <c r="K329" s="56"/>
      <c r="L329" s="6"/>
      <c r="M329" s="6"/>
      <c r="N329" s="6"/>
      <c r="O329" s="56"/>
      <c r="P329" s="8"/>
      <c r="Q329" s="9"/>
      <c r="R329" s="9"/>
      <c r="S329" s="9"/>
      <c r="T329" s="44">
        <f t="shared" si="20"/>
        <v>100</v>
      </c>
      <c r="U329" s="6"/>
      <c r="V329" s="47"/>
      <c r="W329" s="25"/>
      <c r="X329" s="5"/>
      <c r="Y329" s="3"/>
      <c r="Z329" s="3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1:45" ht="15">
      <c r="A330" s="13" t="s">
        <v>34</v>
      </c>
      <c r="B330" s="46">
        <v>6</v>
      </c>
      <c r="C330" s="6"/>
      <c r="D330" s="6"/>
      <c r="E330" s="6"/>
      <c r="F330" s="6"/>
      <c r="G330" s="6"/>
      <c r="H330" s="6"/>
      <c r="I330" s="60"/>
      <c r="J330" s="6"/>
      <c r="K330" s="6"/>
      <c r="L330" s="6"/>
      <c r="M330" s="6"/>
      <c r="N330" s="6"/>
      <c r="O330" s="6"/>
      <c r="P330" s="8"/>
      <c r="Q330" s="9"/>
      <c r="R330" s="9"/>
      <c r="S330" s="9"/>
      <c r="T330" s="44">
        <f t="shared" si="20"/>
        <v>0</v>
      </c>
      <c r="U330" s="6">
        <f>T330</f>
        <v>0</v>
      </c>
      <c r="V330" s="3"/>
      <c r="W330" s="25"/>
      <c r="X330" s="5"/>
      <c r="Y330" s="3"/>
      <c r="Z330" s="3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1:45" ht="15">
      <c r="A331" s="13" t="s">
        <v>35</v>
      </c>
      <c r="B331" s="46">
        <v>36</v>
      </c>
      <c r="C331" s="6"/>
      <c r="D331" s="6"/>
      <c r="E331" s="6"/>
      <c r="F331" s="6"/>
      <c r="G331" s="6"/>
      <c r="H331" s="6"/>
      <c r="I331" s="60"/>
      <c r="J331" s="6"/>
      <c r="K331" s="6"/>
      <c r="L331" s="6"/>
      <c r="M331" s="6"/>
      <c r="N331" s="6"/>
      <c r="O331" s="6"/>
      <c r="P331" s="8"/>
      <c r="Q331" s="9"/>
      <c r="R331" s="9"/>
      <c r="S331" s="9"/>
      <c r="T331" s="44">
        <f t="shared" si="20"/>
        <v>0</v>
      </c>
      <c r="U331" s="6">
        <f>T331</f>
        <v>0</v>
      </c>
      <c r="V331" s="3"/>
      <c r="W331" s="25"/>
      <c r="X331" s="5"/>
      <c r="Y331" s="3"/>
      <c r="Z331" s="3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1:45" ht="15">
      <c r="A332" s="13" t="s">
        <v>36</v>
      </c>
      <c r="B332" s="46">
        <v>7.2</v>
      </c>
      <c r="C332" s="6"/>
      <c r="D332" s="6"/>
      <c r="E332" s="6"/>
      <c r="F332" s="6">
        <v>10.7</v>
      </c>
      <c r="G332" s="6"/>
      <c r="H332" s="6"/>
      <c r="I332" s="60">
        <v>3.7</v>
      </c>
      <c r="J332" s="6"/>
      <c r="K332" s="6"/>
      <c r="L332" s="6"/>
      <c r="M332" s="6"/>
      <c r="N332" s="6"/>
      <c r="O332" s="6"/>
      <c r="P332" s="8"/>
      <c r="Q332" s="9"/>
      <c r="R332" s="9"/>
      <c r="S332" s="9"/>
      <c r="T332" s="44">
        <f t="shared" si="20"/>
        <v>14.399999999999999</v>
      </c>
      <c r="U332" s="6">
        <f>T332</f>
        <v>14.399999999999999</v>
      </c>
      <c r="V332" s="3"/>
      <c r="W332" s="25"/>
      <c r="X332" s="5"/>
      <c r="Y332" s="3"/>
      <c r="Z332" s="3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1:45" ht="15">
      <c r="A333" s="13" t="s">
        <v>37</v>
      </c>
      <c r="B333" s="46">
        <v>24</v>
      </c>
      <c r="C333" s="6"/>
      <c r="D333" s="6">
        <v>40</v>
      </c>
      <c r="E333" s="6"/>
      <c r="F333" s="6"/>
      <c r="G333" s="6"/>
      <c r="H333" s="6"/>
      <c r="I333" s="60"/>
      <c r="J333" s="6"/>
      <c r="K333" s="56"/>
      <c r="L333" s="6"/>
      <c r="M333" s="6"/>
      <c r="N333" s="6"/>
      <c r="O333" s="56"/>
      <c r="P333" s="8"/>
      <c r="Q333" s="9"/>
      <c r="R333" s="9"/>
      <c r="S333" s="9"/>
      <c r="T333" s="44">
        <f t="shared" si="20"/>
        <v>40</v>
      </c>
      <c r="U333" s="6">
        <f>T333</f>
        <v>40</v>
      </c>
      <c r="V333" s="47"/>
      <c r="W333" s="25"/>
      <c r="X333" s="5"/>
      <c r="Y333" s="3"/>
      <c r="Z333" s="3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1:45" ht="15">
      <c r="A334" s="13" t="s">
        <v>38</v>
      </c>
      <c r="B334" s="46">
        <v>12</v>
      </c>
      <c r="C334" s="6">
        <v>2.2</v>
      </c>
      <c r="D334" s="6"/>
      <c r="E334" s="6"/>
      <c r="F334" s="6"/>
      <c r="G334" s="6"/>
      <c r="H334" s="6"/>
      <c r="I334" s="60">
        <v>4</v>
      </c>
      <c r="J334" s="6"/>
      <c r="K334" s="6"/>
      <c r="L334" s="6"/>
      <c r="M334" s="6"/>
      <c r="N334" s="6"/>
      <c r="O334" s="6"/>
      <c r="P334" s="8"/>
      <c r="Q334" s="9"/>
      <c r="R334" s="9"/>
      <c r="S334" s="9"/>
      <c r="T334" s="44">
        <f t="shared" si="20"/>
        <v>6.2</v>
      </c>
      <c r="U334" s="6">
        <f>T334</f>
        <v>6.2</v>
      </c>
      <c r="V334" s="3"/>
      <c r="W334" s="25"/>
      <c r="X334" s="5"/>
      <c r="Y334" s="3"/>
      <c r="Z334" s="3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1:45" ht="15">
      <c r="A335" s="13" t="s">
        <v>39</v>
      </c>
      <c r="B335" s="46">
        <v>30</v>
      </c>
      <c r="C335" s="6"/>
      <c r="D335" s="6"/>
      <c r="E335" s="6"/>
      <c r="F335" s="6"/>
      <c r="G335" s="6"/>
      <c r="H335" s="6"/>
      <c r="I335" s="60"/>
      <c r="J335" s="6"/>
      <c r="K335" s="6"/>
      <c r="L335" s="6"/>
      <c r="M335" s="6"/>
      <c r="N335" s="6"/>
      <c r="O335" s="6"/>
      <c r="P335" s="8"/>
      <c r="Q335" s="9"/>
      <c r="R335" s="9"/>
      <c r="S335" s="9"/>
      <c r="T335" s="44">
        <f t="shared" si="20"/>
        <v>0</v>
      </c>
      <c r="U335" s="6">
        <f>T335+T336+T337+T338+T339+T340+T341+T342+T343+T344+T345</f>
        <v>20.3</v>
      </c>
      <c r="V335" s="3"/>
      <c r="W335" s="25"/>
      <c r="X335" s="5"/>
      <c r="Y335" s="3"/>
      <c r="Z335" s="3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1:45" ht="15">
      <c r="A336" s="13" t="s">
        <v>40</v>
      </c>
      <c r="B336" s="46"/>
      <c r="C336" s="6"/>
      <c r="D336" s="6"/>
      <c r="E336" s="6"/>
      <c r="F336" s="6"/>
      <c r="G336" s="6"/>
      <c r="H336" s="6"/>
      <c r="I336" s="60"/>
      <c r="J336" s="6"/>
      <c r="K336" s="6"/>
      <c r="L336" s="6"/>
      <c r="M336" s="6"/>
      <c r="N336" s="6"/>
      <c r="O336" s="6"/>
      <c r="P336" s="8"/>
      <c r="Q336" s="9"/>
      <c r="R336" s="9"/>
      <c r="S336" s="9"/>
      <c r="T336" s="44">
        <f t="shared" si="20"/>
        <v>0</v>
      </c>
      <c r="U336" s="6"/>
      <c r="V336" s="3"/>
      <c r="W336" s="25"/>
      <c r="X336" s="5"/>
      <c r="Y336" s="3"/>
      <c r="Z336" s="3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1:45" ht="15">
      <c r="A337" s="13" t="s">
        <v>41</v>
      </c>
      <c r="B337" s="46"/>
      <c r="C337" s="6"/>
      <c r="D337" s="6"/>
      <c r="E337" s="6"/>
      <c r="F337" s="6"/>
      <c r="G337" s="6"/>
      <c r="H337" s="6"/>
      <c r="I337" s="60"/>
      <c r="J337" s="6"/>
      <c r="K337" s="6"/>
      <c r="L337" s="6"/>
      <c r="M337" s="6"/>
      <c r="N337" s="6"/>
      <c r="O337" s="6"/>
      <c r="P337" s="8"/>
      <c r="Q337" s="9"/>
      <c r="R337" s="9"/>
      <c r="S337" s="9"/>
      <c r="T337" s="44">
        <f t="shared" si="20"/>
        <v>0</v>
      </c>
      <c r="U337" s="6"/>
      <c r="V337" s="3"/>
      <c r="W337" s="25"/>
      <c r="X337" s="5"/>
      <c r="Y337" s="3"/>
      <c r="Z337" s="3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1:45" ht="15">
      <c r="A338" s="13" t="s">
        <v>42</v>
      </c>
      <c r="B338" s="46"/>
      <c r="C338" s="6"/>
      <c r="D338" s="6"/>
      <c r="E338" s="6"/>
      <c r="F338" s="6"/>
      <c r="G338" s="6"/>
      <c r="H338" s="6"/>
      <c r="I338" s="60"/>
      <c r="J338" s="6"/>
      <c r="K338" s="6"/>
      <c r="L338" s="6"/>
      <c r="M338" s="6"/>
      <c r="N338" s="6"/>
      <c r="O338" s="6"/>
      <c r="P338" s="8"/>
      <c r="Q338" s="9"/>
      <c r="R338" s="9"/>
      <c r="S338" s="9"/>
      <c r="T338" s="44">
        <f t="shared" si="20"/>
        <v>0</v>
      </c>
      <c r="U338" s="6"/>
      <c r="V338" s="3"/>
      <c r="W338" s="25"/>
      <c r="X338" s="5"/>
      <c r="Y338" s="3"/>
      <c r="Z338" s="3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1:45" ht="15">
      <c r="A339" s="13" t="s">
        <v>43</v>
      </c>
      <c r="B339" s="46"/>
      <c r="C339" s="6"/>
      <c r="D339" s="6"/>
      <c r="E339" s="6"/>
      <c r="F339" s="6"/>
      <c r="G339" s="6"/>
      <c r="H339" s="6"/>
      <c r="I339" s="60"/>
      <c r="J339" s="6"/>
      <c r="K339" s="6"/>
      <c r="L339" s="6"/>
      <c r="M339" s="6"/>
      <c r="N339" s="6"/>
      <c r="O339" s="6"/>
      <c r="P339" s="8"/>
      <c r="Q339" s="9"/>
      <c r="R339" s="9"/>
      <c r="S339" s="9"/>
      <c r="T339" s="44">
        <f t="shared" si="20"/>
        <v>0</v>
      </c>
      <c r="U339" s="6"/>
      <c r="V339" s="3"/>
      <c r="W339" s="25"/>
      <c r="X339" s="5"/>
      <c r="Y339" s="3"/>
      <c r="Z339" s="3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1:45" ht="15">
      <c r="A340" s="13" t="s">
        <v>44</v>
      </c>
      <c r="B340" s="46"/>
      <c r="C340" s="6"/>
      <c r="D340" s="6"/>
      <c r="E340" s="6"/>
      <c r="F340" s="6"/>
      <c r="G340" s="6"/>
      <c r="H340" s="6">
        <v>20.3</v>
      </c>
      <c r="I340" s="60"/>
      <c r="J340" s="6"/>
      <c r="K340" s="6"/>
      <c r="L340" s="6"/>
      <c r="M340" s="6"/>
      <c r="N340" s="6"/>
      <c r="O340" s="6"/>
      <c r="P340" s="8"/>
      <c r="Q340" s="9"/>
      <c r="R340" s="9"/>
      <c r="S340" s="9"/>
      <c r="T340" s="44">
        <f t="shared" si="20"/>
        <v>20.3</v>
      </c>
      <c r="U340" s="6"/>
      <c r="V340" s="3"/>
      <c r="W340" s="25"/>
      <c r="X340" s="5"/>
      <c r="Y340" s="3"/>
      <c r="Z340" s="3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1:45" ht="15">
      <c r="A341" s="13" t="s">
        <v>45</v>
      </c>
      <c r="B341" s="46"/>
      <c r="C341" s="6"/>
      <c r="D341" s="6"/>
      <c r="E341" s="6"/>
      <c r="F341" s="6"/>
      <c r="G341" s="6"/>
      <c r="H341" s="6"/>
      <c r="I341" s="60"/>
      <c r="J341" s="6"/>
      <c r="K341" s="6"/>
      <c r="L341" s="6"/>
      <c r="M341" s="6"/>
      <c r="N341" s="6"/>
      <c r="O341" s="6"/>
      <c r="P341" s="8"/>
      <c r="Q341" s="9"/>
      <c r="R341" s="9"/>
      <c r="S341" s="9"/>
      <c r="T341" s="44">
        <f t="shared" si="20"/>
        <v>0</v>
      </c>
      <c r="U341" s="6"/>
      <c r="V341" s="3"/>
      <c r="W341" s="25"/>
      <c r="X341" s="5"/>
      <c r="Y341" s="3"/>
      <c r="Z341" s="3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1:45" ht="15">
      <c r="A342" s="13" t="s">
        <v>46</v>
      </c>
      <c r="B342" s="46"/>
      <c r="C342" s="6"/>
      <c r="D342" s="6"/>
      <c r="E342" s="6"/>
      <c r="F342" s="6"/>
      <c r="G342" s="6"/>
      <c r="H342" s="6"/>
      <c r="I342" s="60"/>
      <c r="J342" s="6"/>
      <c r="K342" s="6"/>
      <c r="L342" s="6"/>
      <c r="M342" s="6"/>
      <c r="N342" s="6"/>
      <c r="O342" s="6"/>
      <c r="P342" s="8"/>
      <c r="Q342" s="9"/>
      <c r="R342" s="9"/>
      <c r="S342" s="9"/>
      <c r="T342" s="44">
        <f t="shared" si="20"/>
        <v>0</v>
      </c>
      <c r="U342" s="6"/>
      <c r="V342" s="3"/>
      <c r="W342" s="25"/>
      <c r="X342" s="5"/>
      <c r="Y342" s="3"/>
      <c r="Z342" s="3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1:45" ht="15">
      <c r="A343" s="13" t="s">
        <v>47</v>
      </c>
      <c r="B343" s="46"/>
      <c r="C343" s="6"/>
      <c r="D343" s="6"/>
      <c r="E343" s="6"/>
      <c r="F343" s="6"/>
      <c r="G343" s="6"/>
      <c r="H343" s="6"/>
      <c r="I343" s="60"/>
      <c r="J343" s="6"/>
      <c r="K343" s="6"/>
      <c r="L343" s="6"/>
      <c r="M343" s="6"/>
      <c r="N343" s="6"/>
      <c r="O343" s="6"/>
      <c r="P343" s="8"/>
      <c r="Q343" s="9"/>
      <c r="R343" s="9"/>
      <c r="S343" s="9"/>
      <c r="T343" s="44">
        <f t="shared" si="20"/>
        <v>0</v>
      </c>
      <c r="U343" s="6"/>
      <c r="V343" s="3"/>
      <c r="W343" s="25"/>
      <c r="X343" s="5"/>
      <c r="Y343" s="3"/>
      <c r="Z343" s="3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1:45" ht="15">
      <c r="A344" s="13" t="s">
        <v>48</v>
      </c>
      <c r="B344" s="46"/>
      <c r="C344" s="6"/>
      <c r="D344" s="6"/>
      <c r="E344" s="6"/>
      <c r="F344" s="6"/>
      <c r="G344" s="6"/>
      <c r="H344" s="6"/>
      <c r="I344" s="60"/>
      <c r="J344" s="6"/>
      <c r="K344" s="6"/>
      <c r="L344" s="6"/>
      <c r="M344" s="6"/>
      <c r="N344" s="6"/>
      <c r="O344" s="6"/>
      <c r="P344" s="8"/>
      <c r="Q344" s="9"/>
      <c r="R344" s="9"/>
      <c r="S344" s="9"/>
      <c r="T344" s="44">
        <f t="shared" si="20"/>
        <v>0</v>
      </c>
      <c r="U344" s="6"/>
      <c r="V344" s="3"/>
      <c r="W344" s="25"/>
      <c r="X344" s="5"/>
      <c r="Y344" s="3"/>
      <c r="Z344" s="3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1:45" ht="15">
      <c r="A345" s="13" t="s">
        <v>49</v>
      </c>
      <c r="B345" s="46"/>
      <c r="C345" s="6"/>
      <c r="D345" s="6"/>
      <c r="E345" s="6"/>
      <c r="F345" s="6"/>
      <c r="G345" s="6"/>
      <c r="H345" s="6"/>
      <c r="I345" s="60"/>
      <c r="J345" s="6"/>
      <c r="K345" s="6"/>
      <c r="L345" s="6"/>
      <c r="M345" s="6"/>
      <c r="N345" s="6"/>
      <c r="O345" s="6"/>
      <c r="P345" s="8"/>
      <c r="Q345" s="9"/>
      <c r="R345" s="9"/>
      <c r="S345" s="9"/>
      <c r="T345" s="44">
        <f t="shared" si="20"/>
        <v>0</v>
      </c>
      <c r="U345" s="6"/>
      <c r="V345" s="3"/>
      <c r="W345" s="25"/>
      <c r="X345" s="5"/>
      <c r="Y345" s="3"/>
      <c r="Z345" s="3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1:45" ht="15">
      <c r="A346" s="13" t="s">
        <v>50</v>
      </c>
      <c r="B346" s="46">
        <v>12</v>
      </c>
      <c r="C346" s="6"/>
      <c r="D346" s="6"/>
      <c r="E346" s="6"/>
      <c r="F346" s="6"/>
      <c r="G346" s="6"/>
      <c r="H346" s="6"/>
      <c r="I346" s="60"/>
      <c r="J346" s="6"/>
      <c r="K346" s="6"/>
      <c r="L346" s="6"/>
      <c r="M346" s="6"/>
      <c r="N346" s="6"/>
      <c r="O346" s="6"/>
      <c r="P346" s="8"/>
      <c r="Q346" s="9"/>
      <c r="R346" s="9"/>
      <c r="S346" s="9"/>
      <c r="T346" s="44">
        <f t="shared" si="20"/>
        <v>0</v>
      </c>
      <c r="U346" s="6">
        <f>T346</f>
        <v>0</v>
      </c>
      <c r="V346" s="3"/>
      <c r="W346" s="25"/>
      <c r="X346" s="5"/>
      <c r="Y346" s="3"/>
      <c r="Z346" s="3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1:45" ht="15">
      <c r="A347" s="13" t="s">
        <v>51</v>
      </c>
      <c r="B347" s="46">
        <v>27</v>
      </c>
      <c r="C347" s="6">
        <v>5.4</v>
      </c>
      <c r="D347" s="6"/>
      <c r="E347" s="6">
        <v>20</v>
      </c>
      <c r="F347" s="6"/>
      <c r="G347" s="6"/>
      <c r="H347" s="6"/>
      <c r="I347" s="60"/>
      <c r="J347" s="6"/>
      <c r="K347" s="6"/>
      <c r="L347" s="6"/>
      <c r="M347" s="6"/>
      <c r="N347" s="6"/>
      <c r="O347" s="6"/>
      <c r="P347" s="8"/>
      <c r="Q347" s="9"/>
      <c r="R347" s="9"/>
      <c r="S347" s="9"/>
      <c r="T347" s="44">
        <f t="shared" si="20"/>
        <v>25.4</v>
      </c>
      <c r="U347" s="6">
        <f>T347</f>
        <v>25.4</v>
      </c>
      <c r="V347" s="3"/>
      <c r="W347" s="25"/>
      <c r="X347" s="5"/>
      <c r="Y347" s="3"/>
      <c r="Z347" s="3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1:45" ht="15">
      <c r="A348" s="13" t="s">
        <v>52</v>
      </c>
      <c r="B348" s="46">
        <v>9</v>
      </c>
      <c r="C348" s="6"/>
      <c r="D348" s="6"/>
      <c r="E348" s="6"/>
      <c r="F348" s="6"/>
      <c r="G348" s="6"/>
      <c r="H348" s="6"/>
      <c r="I348" s="60"/>
      <c r="J348" s="6"/>
      <c r="K348" s="56"/>
      <c r="L348" s="6"/>
      <c r="M348" s="6"/>
      <c r="N348" s="6"/>
      <c r="O348" s="56"/>
      <c r="P348" s="8"/>
      <c r="Q348" s="9"/>
      <c r="R348" s="9"/>
      <c r="S348" s="9"/>
      <c r="T348" s="44">
        <f t="shared" si="20"/>
        <v>0</v>
      </c>
      <c r="U348" s="6">
        <f>T348+T349</f>
        <v>0</v>
      </c>
      <c r="V348" s="47"/>
      <c r="W348" s="25"/>
      <c r="X348" s="5"/>
      <c r="Y348" s="3"/>
      <c r="Z348" s="3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1:45" ht="15">
      <c r="A349" s="13" t="s">
        <v>53</v>
      </c>
      <c r="B349" s="46"/>
      <c r="C349" s="6"/>
      <c r="D349" s="6"/>
      <c r="E349" s="6"/>
      <c r="F349" s="6"/>
      <c r="G349" s="6"/>
      <c r="H349" s="6"/>
      <c r="I349" s="60"/>
      <c r="J349" s="6"/>
      <c r="K349" s="6"/>
      <c r="L349" s="6"/>
      <c r="M349" s="6"/>
      <c r="N349" s="6"/>
      <c r="O349" s="6"/>
      <c r="P349" s="8"/>
      <c r="Q349" s="9"/>
      <c r="R349" s="9"/>
      <c r="S349" s="9"/>
      <c r="T349" s="44">
        <f t="shared" si="20"/>
        <v>0</v>
      </c>
      <c r="U349" s="6"/>
      <c r="V349" s="3"/>
      <c r="W349" s="25"/>
      <c r="X349" s="5"/>
      <c r="Y349" s="3"/>
      <c r="Z349" s="3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1:45" ht="15">
      <c r="A350" s="13" t="s">
        <v>14</v>
      </c>
      <c r="B350" s="46">
        <v>120</v>
      </c>
      <c r="C350" s="6"/>
      <c r="D350" s="6"/>
      <c r="E350" s="6"/>
      <c r="F350" s="6"/>
      <c r="G350" s="6"/>
      <c r="H350" s="6"/>
      <c r="I350" s="60"/>
      <c r="J350" s="6"/>
      <c r="K350" s="6"/>
      <c r="L350" s="6"/>
      <c r="M350" s="6"/>
      <c r="N350" s="6"/>
      <c r="O350" s="6"/>
      <c r="P350" s="8">
        <v>100</v>
      </c>
      <c r="Q350" s="9"/>
      <c r="R350" s="9"/>
      <c r="S350" s="9"/>
      <c r="T350" s="44">
        <f t="shared" si="20"/>
        <v>100</v>
      </c>
      <c r="U350" s="6">
        <f>T350</f>
        <v>100</v>
      </c>
      <c r="V350" s="3"/>
      <c r="W350" s="25"/>
      <c r="X350" s="5"/>
      <c r="Y350" s="3"/>
      <c r="Z350" s="3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1:45" ht="15">
      <c r="A351" s="13" t="s">
        <v>54</v>
      </c>
      <c r="B351" s="46">
        <v>12</v>
      </c>
      <c r="C351" s="6"/>
      <c r="D351" s="6"/>
      <c r="E351" s="6"/>
      <c r="F351" s="6"/>
      <c r="G351" s="6"/>
      <c r="H351" s="6"/>
      <c r="I351" s="60"/>
      <c r="J351" s="6"/>
      <c r="K351" s="6"/>
      <c r="L351" s="6"/>
      <c r="M351" s="6"/>
      <c r="N351" s="6"/>
      <c r="O351" s="6"/>
      <c r="P351" s="8"/>
      <c r="Q351" s="9"/>
      <c r="R351" s="9"/>
      <c r="S351" s="9"/>
      <c r="T351" s="44">
        <f t="shared" si="20"/>
        <v>0</v>
      </c>
      <c r="U351" s="6">
        <f>T351+T352</f>
        <v>0</v>
      </c>
      <c r="V351" s="3"/>
      <c r="W351" s="25"/>
      <c r="X351" s="5"/>
      <c r="Y351" s="3"/>
      <c r="Z351" s="3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1:45" ht="15">
      <c r="A352" s="13" t="s">
        <v>55</v>
      </c>
      <c r="B352" s="46"/>
      <c r="C352" s="6"/>
      <c r="D352" s="6"/>
      <c r="E352" s="6"/>
      <c r="F352" s="6"/>
      <c r="G352" s="6"/>
      <c r="H352" s="6"/>
      <c r="I352" s="60"/>
      <c r="J352" s="6"/>
      <c r="K352" s="6"/>
      <c r="L352" s="6"/>
      <c r="M352" s="6"/>
      <c r="N352" s="6"/>
      <c r="O352" s="6"/>
      <c r="P352" s="8"/>
      <c r="Q352" s="9"/>
      <c r="R352" s="9"/>
      <c r="S352" s="9"/>
      <c r="T352" s="44">
        <f t="shared" si="20"/>
        <v>0</v>
      </c>
      <c r="U352" s="6"/>
      <c r="V352" s="3"/>
      <c r="W352" s="25"/>
      <c r="X352" s="5"/>
      <c r="Y352" s="3"/>
      <c r="Z352" s="3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1:45" ht="15">
      <c r="A353" s="13" t="s">
        <v>56</v>
      </c>
      <c r="B353" s="46">
        <v>120</v>
      </c>
      <c r="C353" s="6"/>
      <c r="D353" s="6"/>
      <c r="E353" s="6"/>
      <c r="F353" s="6"/>
      <c r="G353" s="6"/>
      <c r="H353" s="6"/>
      <c r="I353" s="60"/>
      <c r="J353" s="6"/>
      <c r="K353" s="6"/>
      <c r="L353" s="6"/>
      <c r="M353" s="6"/>
      <c r="N353" s="6"/>
      <c r="O353" s="6"/>
      <c r="P353" s="8"/>
      <c r="Q353" s="9"/>
      <c r="R353" s="9"/>
      <c r="S353" s="9"/>
      <c r="T353" s="44">
        <f t="shared" si="20"/>
        <v>0</v>
      </c>
      <c r="U353" s="6">
        <f>T353+T354</f>
        <v>200</v>
      </c>
      <c r="V353" s="3"/>
      <c r="W353" s="25"/>
      <c r="X353" s="5"/>
      <c r="Y353" s="3"/>
      <c r="Z353" s="3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1:45" ht="15">
      <c r="A354" s="13" t="s">
        <v>57</v>
      </c>
      <c r="B354" s="46"/>
      <c r="C354" s="6"/>
      <c r="D354" s="6"/>
      <c r="E354" s="6"/>
      <c r="F354" s="6"/>
      <c r="G354" s="6"/>
      <c r="H354" s="6"/>
      <c r="I354" s="60"/>
      <c r="J354" s="6"/>
      <c r="K354" s="6">
        <v>200</v>
      </c>
      <c r="L354" s="6"/>
      <c r="M354" s="6"/>
      <c r="N354" s="6"/>
      <c r="O354" s="6"/>
      <c r="P354" s="8"/>
      <c r="Q354" s="9"/>
      <c r="R354" s="9"/>
      <c r="S354" s="9"/>
      <c r="T354" s="44">
        <f t="shared" si="20"/>
        <v>200</v>
      </c>
      <c r="U354" s="6"/>
      <c r="V354" s="3"/>
      <c r="W354" s="25"/>
      <c r="X354" s="5"/>
      <c r="Y354" s="3"/>
      <c r="Z354" s="3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1:45" ht="15">
      <c r="A355" s="13" t="s">
        <v>58</v>
      </c>
      <c r="B355" s="46">
        <v>150</v>
      </c>
      <c r="C355" s="6"/>
      <c r="D355" s="6"/>
      <c r="E355" s="6"/>
      <c r="F355" s="6"/>
      <c r="G355" s="6"/>
      <c r="H355" s="6">
        <v>100</v>
      </c>
      <c r="I355" s="60"/>
      <c r="J355" s="6">
        <v>205.2</v>
      </c>
      <c r="K355" s="6"/>
      <c r="L355" s="6"/>
      <c r="M355" s="6"/>
      <c r="N355" s="6"/>
      <c r="O355" s="6"/>
      <c r="P355" s="8"/>
      <c r="Q355" s="9"/>
      <c r="R355" s="9"/>
      <c r="S355" s="9"/>
      <c r="T355" s="44">
        <f t="shared" si="20"/>
        <v>305.2</v>
      </c>
      <c r="U355" s="6">
        <f>T355</f>
        <v>305.2</v>
      </c>
      <c r="V355" s="3"/>
      <c r="W355" s="25"/>
      <c r="X355" s="5"/>
      <c r="Y355" s="3"/>
      <c r="Z355" s="3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1:45" ht="15">
      <c r="A356" s="13" t="s">
        <v>59</v>
      </c>
      <c r="B356" s="46">
        <v>240</v>
      </c>
      <c r="C356" s="6"/>
      <c r="D356" s="6"/>
      <c r="E356" s="6"/>
      <c r="F356" s="6"/>
      <c r="G356" s="6"/>
      <c r="H356" s="6"/>
      <c r="I356" s="60"/>
      <c r="J356" s="6"/>
      <c r="K356" s="6"/>
      <c r="L356" s="6"/>
      <c r="M356" s="6"/>
      <c r="N356" s="6"/>
      <c r="O356" s="6"/>
      <c r="P356" s="8"/>
      <c r="Q356" s="9"/>
      <c r="R356" s="9"/>
      <c r="S356" s="9"/>
      <c r="T356" s="44">
        <f t="shared" si="20"/>
        <v>0</v>
      </c>
      <c r="U356" s="6">
        <f>T357+T358+T359+T360+T361+T362+T363+T364+T365</f>
        <v>306.40000000000003</v>
      </c>
      <c r="V356" s="3"/>
      <c r="W356" s="25"/>
      <c r="X356" s="5"/>
      <c r="Y356" s="3"/>
      <c r="Z356" s="3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1:45" ht="15">
      <c r="A357" s="13" t="s">
        <v>60</v>
      </c>
      <c r="B357" s="46"/>
      <c r="C357" s="6">
        <v>258</v>
      </c>
      <c r="D357" s="6"/>
      <c r="E357" s="6"/>
      <c r="F357" s="6"/>
      <c r="G357" s="6"/>
      <c r="H357" s="6"/>
      <c r="I357" s="60"/>
      <c r="J357" s="6"/>
      <c r="K357" s="6"/>
      <c r="L357" s="6"/>
      <c r="M357" s="6"/>
      <c r="N357" s="6"/>
      <c r="O357" s="6"/>
      <c r="P357" s="8"/>
      <c r="Q357" s="9"/>
      <c r="R357" s="9"/>
      <c r="S357" s="9"/>
      <c r="T357" s="44">
        <f t="shared" si="20"/>
        <v>258</v>
      </c>
      <c r="U357" s="6"/>
      <c r="V357" s="3"/>
      <c r="W357" s="25"/>
      <c r="X357" s="5"/>
      <c r="Y357" s="3"/>
      <c r="Z357" s="3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1:45" ht="15">
      <c r="A358" s="13" t="s">
        <v>61</v>
      </c>
      <c r="B358" s="46"/>
      <c r="C358" s="6">
        <v>8.6</v>
      </c>
      <c r="D358" s="6"/>
      <c r="E358" s="6"/>
      <c r="F358" s="6"/>
      <c r="G358" s="6"/>
      <c r="H358" s="6">
        <v>12</v>
      </c>
      <c r="I358" s="60"/>
      <c r="J358" s="6"/>
      <c r="K358" s="6"/>
      <c r="L358" s="6"/>
      <c r="M358" s="6"/>
      <c r="N358" s="6"/>
      <c r="O358" s="6"/>
      <c r="P358" s="8"/>
      <c r="Q358" s="9"/>
      <c r="R358" s="9"/>
      <c r="S358" s="9"/>
      <c r="T358" s="44">
        <f t="shared" si="20"/>
        <v>20.6</v>
      </c>
      <c r="U358" s="6"/>
      <c r="V358" s="3"/>
      <c r="W358" s="25"/>
      <c r="X358" s="5"/>
      <c r="Y358" s="3"/>
      <c r="Z358" s="3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1:45" ht="15">
      <c r="A359" s="13" t="s">
        <v>62</v>
      </c>
      <c r="B359" s="46"/>
      <c r="C359" s="6">
        <v>4.5</v>
      </c>
      <c r="D359" s="6"/>
      <c r="E359" s="6"/>
      <c r="F359" s="6"/>
      <c r="G359" s="6"/>
      <c r="H359" s="6">
        <v>12.5</v>
      </c>
      <c r="I359" s="60"/>
      <c r="J359" s="6"/>
      <c r="K359" s="6"/>
      <c r="L359" s="6"/>
      <c r="M359" s="6"/>
      <c r="N359" s="6"/>
      <c r="O359" s="6"/>
      <c r="P359" s="8"/>
      <c r="Q359" s="9"/>
      <c r="R359" s="9"/>
      <c r="S359" s="9"/>
      <c r="T359" s="44">
        <f t="shared" si="20"/>
        <v>17</v>
      </c>
      <c r="U359" s="6"/>
      <c r="V359" s="3"/>
      <c r="W359" s="25"/>
      <c r="X359" s="5"/>
      <c r="Y359" s="3"/>
      <c r="Z359" s="3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1:45" ht="15">
      <c r="A360" s="13" t="s">
        <v>63</v>
      </c>
      <c r="B360" s="46"/>
      <c r="C360" s="6"/>
      <c r="D360" s="6"/>
      <c r="E360" s="6"/>
      <c r="F360" s="6"/>
      <c r="G360" s="6"/>
      <c r="H360" s="6"/>
      <c r="I360" s="60"/>
      <c r="J360" s="6"/>
      <c r="K360" s="6"/>
      <c r="L360" s="6"/>
      <c r="M360" s="6"/>
      <c r="N360" s="6"/>
      <c r="O360" s="6"/>
      <c r="P360" s="8"/>
      <c r="Q360" s="9"/>
      <c r="R360" s="9"/>
      <c r="S360" s="9"/>
      <c r="T360" s="44">
        <f t="shared" si="20"/>
        <v>0</v>
      </c>
      <c r="U360" s="6"/>
      <c r="V360" s="3"/>
      <c r="W360" s="25"/>
      <c r="X360" s="5"/>
      <c r="Y360" s="3"/>
      <c r="Z360" s="3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1:45" ht="15">
      <c r="A361" s="13" t="s">
        <v>64</v>
      </c>
      <c r="B361" s="46"/>
      <c r="C361" s="6"/>
      <c r="D361" s="6"/>
      <c r="E361" s="6"/>
      <c r="F361" s="6"/>
      <c r="G361" s="6"/>
      <c r="H361" s="6"/>
      <c r="I361" s="60"/>
      <c r="J361" s="6"/>
      <c r="K361" s="6"/>
      <c r="L361" s="6"/>
      <c r="M361" s="6"/>
      <c r="N361" s="6"/>
      <c r="O361" s="6"/>
      <c r="P361" s="8"/>
      <c r="Q361" s="9"/>
      <c r="R361" s="9"/>
      <c r="S361" s="9"/>
      <c r="T361" s="44">
        <f t="shared" si="20"/>
        <v>0</v>
      </c>
      <c r="U361" s="6"/>
      <c r="V361" s="3"/>
      <c r="W361" s="25"/>
      <c r="X361" s="5"/>
      <c r="Y361" s="3"/>
      <c r="Z361" s="3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1:45" ht="15">
      <c r="A362" s="13" t="s">
        <v>65</v>
      </c>
      <c r="B362" s="46"/>
      <c r="C362" s="6"/>
      <c r="D362" s="6"/>
      <c r="E362" s="6"/>
      <c r="F362" s="6"/>
      <c r="G362" s="6"/>
      <c r="H362" s="6"/>
      <c r="I362" s="60"/>
      <c r="J362" s="6"/>
      <c r="K362" s="6"/>
      <c r="L362" s="6"/>
      <c r="M362" s="6"/>
      <c r="N362" s="6"/>
      <c r="O362" s="6"/>
      <c r="P362" s="8"/>
      <c r="Q362" s="9"/>
      <c r="R362" s="9"/>
      <c r="S362" s="9"/>
      <c r="T362" s="44">
        <f t="shared" si="20"/>
        <v>0</v>
      </c>
      <c r="U362" s="6"/>
      <c r="V362" s="3"/>
      <c r="W362" s="25"/>
      <c r="X362" s="5"/>
      <c r="Y362" s="3"/>
      <c r="Z362" s="3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1:45" ht="15">
      <c r="A363" s="13" t="s">
        <v>66</v>
      </c>
      <c r="B363" s="46"/>
      <c r="C363" s="6"/>
      <c r="D363" s="6"/>
      <c r="E363" s="6"/>
      <c r="F363" s="6"/>
      <c r="G363" s="6"/>
      <c r="H363" s="6"/>
      <c r="I363" s="60"/>
      <c r="J363" s="6"/>
      <c r="K363" s="6"/>
      <c r="L363" s="6"/>
      <c r="M363" s="6"/>
      <c r="N363" s="6"/>
      <c r="O363" s="6"/>
      <c r="P363" s="8"/>
      <c r="Q363" s="9"/>
      <c r="R363" s="9"/>
      <c r="S363" s="9"/>
      <c r="T363" s="44">
        <f t="shared" si="20"/>
        <v>0</v>
      </c>
      <c r="U363" s="6"/>
      <c r="V363" s="3"/>
      <c r="W363" s="25"/>
      <c r="X363" s="5"/>
      <c r="Y363" s="3"/>
      <c r="Z363" s="3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1:45" ht="15">
      <c r="A364" s="13" t="s">
        <v>67</v>
      </c>
      <c r="B364" s="46"/>
      <c r="C364" s="6"/>
      <c r="D364" s="6"/>
      <c r="E364" s="6"/>
      <c r="F364" s="6"/>
      <c r="G364" s="6"/>
      <c r="H364" s="6"/>
      <c r="I364" s="60"/>
      <c r="J364" s="6"/>
      <c r="K364" s="6"/>
      <c r="L364" s="6"/>
      <c r="M364" s="6"/>
      <c r="N364" s="6"/>
      <c r="O364" s="6"/>
      <c r="P364" s="8"/>
      <c r="Q364" s="9"/>
      <c r="R364" s="9"/>
      <c r="S364" s="9"/>
      <c r="T364" s="44">
        <f t="shared" si="20"/>
        <v>0</v>
      </c>
      <c r="U364" s="6"/>
      <c r="V364" s="3"/>
      <c r="W364" s="25"/>
      <c r="X364" s="5"/>
      <c r="Y364" s="3"/>
      <c r="Z364" s="3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1:45" ht="15">
      <c r="A365" s="13" t="s">
        <v>68</v>
      </c>
      <c r="B365" s="46"/>
      <c r="C365" s="6">
        <v>10.8</v>
      </c>
      <c r="D365" s="6"/>
      <c r="E365" s="6"/>
      <c r="F365" s="6"/>
      <c r="G365" s="6"/>
      <c r="H365" s="6"/>
      <c r="I365" s="60"/>
      <c r="J365" s="6"/>
      <c r="K365" s="6"/>
      <c r="L365" s="6"/>
      <c r="M365" s="6"/>
      <c r="N365" s="6"/>
      <c r="O365" s="6"/>
      <c r="P365" s="8"/>
      <c r="Q365" s="9"/>
      <c r="R365" s="9"/>
      <c r="S365" s="9"/>
      <c r="T365" s="44">
        <f t="shared" si="20"/>
        <v>10.8</v>
      </c>
      <c r="U365" s="6"/>
      <c r="V365" s="3"/>
      <c r="W365" s="25"/>
      <c r="X365" s="5"/>
      <c r="Y365" s="3"/>
      <c r="Z365" s="3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1:45" ht="15">
      <c r="A366" s="13" t="s">
        <v>11</v>
      </c>
      <c r="B366" s="46">
        <v>120</v>
      </c>
      <c r="C366" s="6"/>
      <c r="D366" s="6"/>
      <c r="E366" s="6"/>
      <c r="F366" s="6">
        <v>70</v>
      </c>
      <c r="G366" s="6"/>
      <c r="H366" s="6"/>
      <c r="I366" s="60">
        <v>12.9</v>
      </c>
      <c r="J366" s="6"/>
      <c r="K366" s="6"/>
      <c r="L366" s="6"/>
      <c r="M366" s="6"/>
      <c r="N366" s="6">
        <v>40</v>
      </c>
      <c r="O366" s="6"/>
      <c r="P366" s="8"/>
      <c r="Q366" s="9"/>
      <c r="R366" s="9"/>
      <c r="S366" s="9"/>
      <c r="T366" s="44">
        <f t="shared" si="20"/>
        <v>122.9</v>
      </c>
      <c r="U366" s="6">
        <f>T366</f>
        <v>122.9</v>
      </c>
      <c r="V366" s="3"/>
      <c r="W366" s="25"/>
      <c r="X366" s="5"/>
      <c r="Y366" s="3"/>
      <c r="Z366" s="3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1:45" ht="15">
      <c r="A367" s="13" t="s">
        <v>10</v>
      </c>
      <c r="B367" s="46">
        <v>72</v>
      </c>
      <c r="C367" s="6"/>
      <c r="D367" s="6"/>
      <c r="E367" s="6"/>
      <c r="F367" s="6"/>
      <c r="G367" s="6"/>
      <c r="H367" s="6"/>
      <c r="I367" s="24"/>
      <c r="J367" s="6"/>
      <c r="K367" s="6"/>
      <c r="L367" s="6">
        <v>70</v>
      </c>
      <c r="M367" s="6"/>
      <c r="N367" s="6"/>
      <c r="O367" s="6"/>
      <c r="P367" s="8"/>
      <c r="Q367" s="9"/>
      <c r="R367" s="9"/>
      <c r="S367" s="9"/>
      <c r="T367" s="44">
        <f t="shared" si="20"/>
        <v>70</v>
      </c>
      <c r="U367" s="6">
        <f aca="true" t="shared" si="21" ref="U367:U372">T367</f>
        <v>70</v>
      </c>
      <c r="V367" s="3"/>
      <c r="W367" s="25"/>
      <c r="X367" s="5"/>
      <c r="Y367" s="3"/>
      <c r="Z367" s="3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1:45" ht="15">
      <c r="A368" s="13" t="s">
        <v>69</v>
      </c>
      <c r="B368" s="46">
        <v>0.24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8"/>
      <c r="Q368" s="9"/>
      <c r="R368" s="9"/>
      <c r="S368" s="9"/>
      <c r="T368" s="44">
        <f t="shared" si="20"/>
        <v>0</v>
      </c>
      <c r="U368" s="6">
        <f t="shared" si="21"/>
        <v>0</v>
      </c>
      <c r="V368" s="3"/>
      <c r="W368" s="25"/>
      <c r="X368" s="5"/>
      <c r="Y368" s="3"/>
      <c r="Z368" s="3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1:45" ht="15">
      <c r="A369" s="13" t="s">
        <v>70</v>
      </c>
      <c r="B369" s="46">
        <v>0.72</v>
      </c>
      <c r="C369" s="24"/>
      <c r="D369" s="24"/>
      <c r="E369" s="24">
        <v>6</v>
      </c>
      <c r="F369" s="24"/>
      <c r="G369" s="24"/>
      <c r="H369" s="24"/>
      <c r="I369" s="24"/>
      <c r="J369" s="24"/>
      <c r="K369" s="6"/>
      <c r="L369" s="24"/>
      <c r="M369" s="6"/>
      <c r="N369" s="24"/>
      <c r="O369" s="6"/>
      <c r="P369" s="8"/>
      <c r="Q369" s="9"/>
      <c r="R369" s="9"/>
      <c r="S369" s="9"/>
      <c r="T369" s="44">
        <f t="shared" si="20"/>
        <v>6</v>
      </c>
      <c r="U369" s="24">
        <f t="shared" si="21"/>
        <v>6</v>
      </c>
      <c r="V369" s="3"/>
      <c r="W369" s="25"/>
      <c r="X369" s="5"/>
      <c r="Y369" s="4"/>
      <c r="Z369" s="4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1:45" ht="15">
      <c r="A370" s="13" t="s">
        <v>71</v>
      </c>
      <c r="B370" s="49">
        <v>1.2</v>
      </c>
      <c r="C370" s="24"/>
      <c r="D370" s="24"/>
      <c r="E370" s="24"/>
      <c r="F370" s="24"/>
      <c r="G370" s="24"/>
      <c r="H370" s="24"/>
      <c r="I370" s="24"/>
      <c r="J370" s="24"/>
      <c r="K370" s="6"/>
      <c r="L370" s="24"/>
      <c r="M370" s="6"/>
      <c r="N370" s="24"/>
      <c r="O370" s="6"/>
      <c r="P370" s="8"/>
      <c r="Q370" s="9"/>
      <c r="R370" s="9"/>
      <c r="S370" s="9"/>
      <c r="T370" s="44">
        <f t="shared" si="20"/>
        <v>0</v>
      </c>
      <c r="U370" s="24">
        <f t="shared" si="21"/>
        <v>0</v>
      </c>
      <c r="V370" s="3"/>
      <c r="W370" s="25"/>
      <c r="X370" s="5"/>
      <c r="Y370" s="4"/>
      <c r="Z370" s="4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1:45" ht="15">
      <c r="A371" s="13" t="s">
        <v>72</v>
      </c>
      <c r="B371" s="50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8"/>
      <c r="Q371" s="9"/>
      <c r="R371" s="9"/>
      <c r="S371" s="9"/>
      <c r="T371" s="44">
        <f t="shared" si="20"/>
        <v>0</v>
      </c>
      <c r="U371" s="6">
        <f t="shared" si="21"/>
        <v>0</v>
      </c>
      <c r="V371" s="3"/>
      <c r="W371" s="25"/>
      <c r="X371" s="5"/>
      <c r="Y371" s="3"/>
      <c r="Z371" s="3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1:45" ht="15">
      <c r="A372" s="51" t="s">
        <v>73</v>
      </c>
      <c r="B372" s="46"/>
      <c r="C372" s="6">
        <v>1.8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8"/>
      <c r="Q372" s="9"/>
      <c r="R372" s="9"/>
      <c r="S372" s="9"/>
      <c r="T372" s="44">
        <f t="shared" si="20"/>
        <v>1.8</v>
      </c>
      <c r="U372" s="6">
        <f t="shared" si="21"/>
        <v>1.8</v>
      </c>
      <c r="V372" s="3"/>
      <c r="W372" s="25"/>
      <c r="X372" s="5"/>
      <c r="Y372" s="3"/>
      <c r="Z372" s="3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1:45" ht="15">
      <c r="A373" s="52" t="s">
        <v>74</v>
      </c>
      <c r="B373" s="53"/>
      <c r="C373" s="8"/>
      <c r="D373" s="8"/>
      <c r="E373" s="54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9"/>
      <c r="R373" s="9"/>
      <c r="S373" s="9"/>
      <c r="T373" s="44">
        <f t="shared" si="20"/>
        <v>0</v>
      </c>
      <c r="U373" s="8"/>
      <c r="W373" s="2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1:45" ht="15">
      <c r="A374" s="13"/>
      <c r="B374" s="11">
        <v>4.2</v>
      </c>
      <c r="C374" s="6"/>
      <c r="D374" s="14"/>
      <c r="E374" s="14"/>
      <c r="F374" s="6"/>
      <c r="G374" s="6"/>
      <c r="H374" s="6"/>
      <c r="I374" s="6"/>
      <c r="J374" s="6"/>
      <c r="K374" s="6"/>
      <c r="L374" s="6"/>
      <c r="M374" s="6"/>
      <c r="N374" s="9"/>
      <c r="O374" s="6"/>
      <c r="P374" s="6"/>
      <c r="Q374" s="6"/>
      <c r="R374" s="9"/>
      <c r="S374" s="9"/>
      <c r="T374" s="44"/>
      <c r="U374" s="6"/>
      <c r="W374" s="25"/>
      <c r="X374" s="5"/>
      <c r="Y374" s="3"/>
      <c r="Z374" s="3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1:45" ht="15">
      <c r="A375" s="51" t="s">
        <v>111</v>
      </c>
      <c r="B375" s="8">
        <v>3</v>
      </c>
      <c r="C375" s="6"/>
      <c r="D375" s="14"/>
      <c r="E375" s="14"/>
      <c r="F375" s="6"/>
      <c r="G375" s="6"/>
      <c r="H375" s="6"/>
      <c r="I375" s="6"/>
      <c r="J375" s="6"/>
      <c r="K375" s="6"/>
      <c r="L375" s="6"/>
      <c r="M375" s="6"/>
      <c r="N375" s="9"/>
      <c r="O375" s="6"/>
      <c r="P375" s="6"/>
      <c r="Q375" s="6"/>
      <c r="R375" s="9"/>
      <c r="S375" s="9"/>
      <c r="T375" s="44">
        <v>3</v>
      </c>
      <c r="U375" s="6"/>
      <c r="W375" s="25"/>
      <c r="X375" s="5"/>
      <c r="Y375" s="3"/>
      <c r="Z375" s="3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1:45" ht="15">
      <c r="A376" s="8" t="s">
        <v>112</v>
      </c>
      <c r="B376" s="8"/>
      <c r="C376" s="5"/>
      <c r="D376" s="8"/>
      <c r="E376" s="54"/>
      <c r="F376" s="54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9"/>
      <c r="T376" s="57"/>
      <c r="U376" s="8"/>
      <c r="W376" s="2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3:45" ht="12.75">
      <c r="C377" s="30" t="s">
        <v>75</v>
      </c>
      <c r="H377" s="31" t="s">
        <v>0</v>
      </c>
      <c r="I377" s="31"/>
      <c r="Q377" s="30"/>
      <c r="U377" s="8"/>
      <c r="W377" s="2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1:45" ht="290.25">
      <c r="A378" s="34">
        <v>7</v>
      </c>
      <c r="B378" s="35" t="s">
        <v>2</v>
      </c>
      <c r="C378" s="35" t="s">
        <v>163</v>
      </c>
      <c r="D378" s="35" t="s">
        <v>114</v>
      </c>
      <c r="E378" s="35" t="s">
        <v>123</v>
      </c>
      <c r="F378" s="41" t="s">
        <v>14</v>
      </c>
      <c r="G378" s="35" t="s">
        <v>15</v>
      </c>
      <c r="H378" s="35" t="s">
        <v>128</v>
      </c>
      <c r="I378" s="35" t="s">
        <v>96</v>
      </c>
      <c r="J378" s="35" t="s">
        <v>97</v>
      </c>
      <c r="K378" s="35" t="s">
        <v>18</v>
      </c>
      <c r="L378" s="36" t="s">
        <v>13</v>
      </c>
      <c r="M378" s="35" t="s">
        <v>10</v>
      </c>
      <c r="N378" s="35" t="s">
        <v>11</v>
      </c>
      <c r="O378" s="35" t="s">
        <v>12</v>
      </c>
      <c r="P378" s="36" t="s">
        <v>14</v>
      </c>
      <c r="Q378" s="35"/>
      <c r="R378" s="35"/>
      <c r="S378" s="41"/>
      <c r="T378" s="37" t="s">
        <v>16</v>
      </c>
      <c r="U378" s="36" t="s">
        <v>17</v>
      </c>
      <c r="V378" s="38"/>
      <c r="W378" s="2"/>
      <c r="X378" s="27"/>
      <c r="Y378" s="2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1:45" ht="15">
      <c r="A379" s="42" t="s">
        <v>21</v>
      </c>
      <c r="B379" s="6"/>
      <c r="C379" s="6">
        <v>100</v>
      </c>
      <c r="D379" s="6">
        <v>100</v>
      </c>
      <c r="E379" s="6" t="s">
        <v>156</v>
      </c>
      <c r="F379" s="9">
        <v>100</v>
      </c>
      <c r="G379" s="43" t="s">
        <v>22</v>
      </c>
      <c r="H379" s="6">
        <v>100</v>
      </c>
      <c r="I379" s="6">
        <v>250</v>
      </c>
      <c r="J379" s="6">
        <v>100</v>
      </c>
      <c r="K379" s="6">
        <v>180</v>
      </c>
      <c r="L379" s="6">
        <v>200</v>
      </c>
      <c r="M379" s="6">
        <v>70</v>
      </c>
      <c r="N379" s="43" t="s">
        <v>159</v>
      </c>
      <c r="O379" s="6" t="s">
        <v>22</v>
      </c>
      <c r="P379" s="8">
        <v>100</v>
      </c>
      <c r="Q379" s="43"/>
      <c r="R379" s="6"/>
      <c r="S379" s="9"/>
      <c r="T379" s="44"/>
      <c r="U379" s="6"/>
      <c r="V379" s="3"/>
      <c r="W379" s="3"/>
      <c r="X379" s="12"/>
      <c r="Y379" s="3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1:45" ht="15">
      <c r="A380" s="13" t="s">
        <v>23</v>
      </c>
      <c r="B380" s="46">
        <v>51</v>
      </c>
      <c r="C380" s="6"/>
      <c r="D380" s="6"/>
      <c r="E380" s="6"/>
      <c r="F380" s="41"/>
      <c r="G380" s="6"/>
      <c r="H380" s="6"/>
      <c r="I380" s="6"/>
      <c r="J380" s="6"/>
      <c r="K380" s="6"/>
      <c r="L380" s="6"/>
      <c r="M380" s="6"/>
      <c r="N380" s="6"/>
      <c r="O380" s="6"/>
      <c r="P380" s="8"/>
      <c r="Q380" s="6"/>
      <c r="R380" s="6"/>
      <c r="S380" s="41"/>
      <c r="T380" s="44">
        <f>C380+D380+E380+F380+G380+H380+I380+J380+K380+L380+M380+N380+O380+P380+Q380+R380+S380</f>
        <v>0</v>
      </c>
      <c r="U380" s="6">
        <f>T380+T381+T382</f>
        <v>0</v>
      </c>
      <c r="V380" s="3"/>
      <c r="W380" s="3"/>
      <c r="X380" s="10"/>
      <c r="Y380" s="3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1:45" ht="15">
      <c r="A381" s="13" t="s">
        <v>24</v>
      </c>
      <c r="B381" s="46"/>
      <c r="C381" s="6"/>
      <c r="D381" s="6"/>
      <c r="E381" s="6"/>
      <c r="F381" s="41"/>
      <c r="G381" s="6"/>
      <c r="H381" s="6"/>
      <c r="I381" s="6"/>
      <c r="J381" s="6"/>
      <c r="K381" s="6"/>
      <c r="L381" s="56"/>
      <c r="M381" s="6"/>
      <c r="N381" s="6"/>
      <c r="O381" s="6"/>
      <c r="P381" s="8"/>
      <c r="Q381" s="6"/>
      <c r="R381" s="6"/>
      <c r="S381" s="41"/>
      <c r="T381" s="44">
        <f aca="true" t="shared" si="22" ref="T381:T436">C381+D381+E381+F381+G381+H381+I381+J381+K381+L381+M381+N381+O381+P381+Q381+R381+S381</f>
        <v>0</v>
      </c>
      <c r="U381" s="6"/>
      <c r="V381" s="47"/>
      <c r="W381" s="3"/>
      <c r="X381" s="10"/>
      <c r="Y381" s="3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1:45" ht="15">
      <c r="A382" s="13" t="s">
        <v>25</v>
      </c>
      <c r="B382" s="46"/>
      <c r="C382" s="6"/>
      <c r="D382" s="6"/>
      <c r="E382" s="6"/>
      <c r="F382" s="41"/>
      <c r="G382" s="6"/>
      <c r="H382" s="6"/>
      <c r="I382" s="6"/>
      <c r="J382" s="6"/>
      <c r="K382" s="6"/>
      <c r="L382" s="56"/>
      <c r="M382" s="6"/>
      <c r="N382" s="6"/>
      <c r="O382" s="6"/>
      <c r="P382" s="8"/>
      <c r="Q382" s="6"/>
      <c r="R382" s="6"/>
      <c r="S382" s="41"/>
      <c r="T382" s="44">
        <f t="shared" si="22"/>
        <v>0</v>
      </c>
      <c r="U382" s="6"/>
      <c r="V382" s="47"/>
      <c r="W382" s="3"/>
      <c r="X382" s="10"/>
      <c r="Y382" s="3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1:45" ht="15">
      <c r="A383" s="13" t="s">
        <v>26</v>
      </c>
      <c r="B383" s="46">
        <v>51.6</v>
      </c>
      <c r="C383" s="6"/>
      <c r="D383" s="6"/>
      <c r="E383" s="6"/>
      <c r="F383" s="41"/>
      <c r="G383" s="6"/>
      <c r="H383" s="6"/>
      <c r="I383" s="6"/>
      <c r="J383" s="6">
        <v>170</v>
      </c>
      <c r="K383" s="6"/>
      <c r="L383" s="6"/>
      <c r="M383" s="6"/>
      <c r="N383" s="6"/>
      <c r="O383" s="6"/>
      <c r="P383" s="8"/>
      <c r="Q383" s="6"/>
      <c r="R383" s="6"/>
      <c r="S383" s="41"/>
      <c r="T383" s="44">
        <f t="shared" si="22"/>
        <v>170</v>
      </c>
      <c r="U383" s="6">
        <f>T383</f>
        <v>170</v>
      </c>
      <c r="V383" s="3"/>
      <c r="W383" s="3"/>
      <c r="X383" s="10"/>
      <c r="Y383" s="3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1:45" ht="15">
      <c r="A384" s="13" t="s">
        <v>27</v>
      </c>
      <c r="B384" s="46">
        <v>12</v>
      </c>
      <c r="C384" s="6"/>
      <c r="D384" s="6"/>
      <c r="E384" s="6"/>
      <c r="F384" s="41"/>
      <c r="G384" s="6"/>
      <c r="H384" s="6"/>
      <c r="I384" s="6"/>
      <c r="J384" s="6"/>
      <c r="K384" s="6"/>
      <c r="L384" s="56"/>
      <c r="M384" s="6"/>
      <c r="N384" s="6"/>
      <c r="O384" s="6"/>
      <c r="P384" s="8"/>
      <c r="Q384" s="6"/>
      <c r="R384" s="6"/>
      <c r="S384" s="41"/>
      <c r="T384" s="44">
        <f t="shared" si="22"/>
        <v>0</v>
      </c>
      <c r="U384" s="6">
        <f>T384</f>
        <v>0</v>
      </c>
      <c r="V384" s="47"/>
      <c r="W384" s="3"/>
      <c r="X384" s="10"/>
      <c r="Y384" s="3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1:45" ht="15">
      <c r="A385" s="13" t="s">
        <v>28</v>
      </c>
      <c r="B385" s="46">
        <v>48</v>
      </c>
      <c r="C385" s="6"/>
      <c r="D385" s="6">
        <v>148</v>
      </c>
      <c r="E385" s="6"/>
      <c r="F385" s="41"/>
      <c r="G385" s="6"/>
      <c r="H385" s="6"/>
      <c r="I385" s="6"/>
      <c r="J385" s="6"/>
      <c r="K385" s="6"/>
      <c r="L385" s="6"/>
      <c r="M385" s="6"/>
      <c r="N385" s="6"/>
      <c r="O385" s="6"/>
      <c r="P385" s="8"/>
      <c r="Q385" s="6"/>
      <c r="R385" s="6"/>
      <c r="S385" s="41"/>
      <c r="T385" s="44">
        <f t="shared" si="22"/>
        <v>148</v>
      </c>
      <c r="U385" s="6">
        <f>T385+T386</f>
        <v>148</v>
      </c>
      <c r="V385" s="3"/>
      <c r="W385" s="3"/>
      <c r="X385" s="10"/>
      <c r="Y385" s="3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1:45" ht="15">
      <c r="A386" s="13" t="s">
        <v>29</v>
      </c>
      <c r="B386" s="46"/>
      <c r="C386" s="6"/>
      <c r="D386" s="6"/>
      <c r="E386" s="6"/>
      <c r="F386" s="41"/>
      <c r="G386" s="6"/>
      <c r="H386" s="6"/>
      <c r="I386" s="6"/>
      <c r="J386" s="6"/>
      <c r="K386" s="6"/>
      <c r="L386" s="6"/>
      <c r="M386" s="6"/>
      <c r="N386" s="6"/>
      <c r="O386" s="6"/>
      <c r="P386" s="8"/>
      <c r="Q386" s="6"/>
      <c r="R386" s="6"/>
      <c r="S386" s="41"/>
      <c r="T386" s="44">
        <f t="shared" si="22"/>
        <v>0</v>
      </c>
      <c r="U386" s="6"/>
      <c r="V386" s="3"/>
      <c r="W386" s="3"/>
      <c r="X386" s="10"/>
      <c r="Y386" s="3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1:45" ht="15">
      <c r="A387" s="13" t="s">
        <v>30</v>
      </c>
      <c r="B387" s="46">
        <v>21</v>
      </c>
      <c r="C387" s="6">
        <v>5.3</v>
      </c>
      <c r="D387" s="6"/>
      <c r="E387" s="6">
        <v>10</v>
      </c>
      <c r="F387" s="41"/>
      <c r="G387" s="6"/>
      <c r="H387" s="6"/>
      <c r="I387" s="6">
        <v>2.5</v>
      </c>
      <c r="J387" s="6"/>
      <c r="K387" s="6">
        <v>6.3</v>
      </c>
      <c r="L387" s="6"/>
      <c r="M387" s="6"/>
      <c r="N387" s="6"/>
      <c r="O387" s="6"/>
      <c r="P387" s="8"/>
      <c r="Q387" s="6"/>
      <c r="R387" s="6"/>
      <c r="S387" s="41"/>
      <c r="T387" s="44">
        <f t="shared" si="22"/>
        <v>24.1</v>
      </c>
      <c r="U387" s="6">
        <f>T387</f>
        <v>24.1</v>
      </c>
      <c r="V387" s="3"/>
      <c r="W387" s="3"/>
      <c r="X387" s="10"/>
      <c r="Y387" s="3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1:45" ht="15">
      <c r="A388" s="13" t="s">
        <v>31</v>
      </c>
      <c r="B388" s="46">
        <v>10.8</v>
      </c>
      <c r="C388" s="6"/>
      <c r="D388" s="6">
        <v>13.3</v>
      </c>
      <c r="E388" s="6"/>
      <c r="F388" s="41"/>
      <c r="G388" s="6"/>
      <c r="H388" s="6"/>
      <c r="I388" s="6"/>
      <c r="J388" s="6">
        <v>2</v>
      </c>
      <c r="K388" s="6"/>
      <c r="L388" s="6"/>
      <c r="M388" s="6"/>
      <c r="N388" s="6"/>
      <c r="O388" s="6"/>
      <c r="P388" s="8"/>
      <c r="Q388" s="6"/>
      <c r="R388" s="6"/>
      <c r="S388" s="41"/>
      <c r="T388" s="44">
        <f t="shared" si="22"/>
        <v>15.3</v>
      </c>
      <c r="U388" s="6">
        <f>T388</f>
        <v>15.3</v>
      </c>
      <c r="V388" s="3"/>
      <c r="W388" s="3"/>
      <c r="X388" s="10"/>
      <c r="Y388" s="3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1:45" ht="15">
      <c r="A389" s="13" t="s">
        <v>32</v>
      </c>
      <c r="B389" s="46">
        <v>180</v>
      </c>
      <c r="C389" s="6"/>
      <c r="D389" s="6"/>
      <c r="E389" s="6"/>
      <c r="F389" s="41"/>
      <c r="G389" s="6"/>
      <c r="H389" s="6"/>
      <c r="I389" s="6"/>
      <c r="J389" s="6">
        <v>24</v>
      </c>
      <c r="K389" s="6"/>
      <c r="L389" s="6"/>
      <c r="M389" s="6"/>
      <c r="N389" s="6"/>
      <c r="O389" s="6"/>
      <c r="P389" s="8"/>
      <c r="Q389" s="6"/>
      <c r="R389" s="6"/>
      <c r="S389" s="41"/>
      <c r="T389" s="44">
        <f t="shared" si="22"/>
        <v>24</v>
      </c>
      <c r="U389" s="6">
        <f>T389+T390</f>
        <v>89</v>
      </c>
      <c r="V389" s="3"/>
      <c r="W389" s="3"/>
      <c r="X389" s="10"/>
      <c r="Y389" s="3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1:45" ht="15">
      <c r="A390" s="13" t="s">
        <v>12</v>
      </c>
      <c r="B390" s="46"/>
      <c r="C390" s="6"/>
      <c r="D390" s="6"/>
      <c r="E390" s="6"/>
      <c r="F390" s="41"/>
      <c r="G390" s="6"/>
      <c r="H390" s="6"/>
      <c r="I390" s="6"/>
      <c r="J390" s="6"/>
      <c r="K390" s="6"/>
      <c r="L390" s="6"/>
      <c r="M390" s="6"/>
      <c r="N390" s="6"/>
      <c r="O390" s="6">
        <v>65</v>
      </c>
      <c r="P390" s="8"/>
      <c r="Q390" s="6"/>
      <c r="R390" s="6"/>
      <c r="S390" s="41"/>
      <c r="T390" s="44">
        <f t="shared" si="22"/>
        <v>65</v>
      </c>
      <c r="U390" s="6"/>
      <c r="V390" s="3"/>
      <c r="W390" s="3"/>
      <c r="X390" s="10"/>
      <c r="Y390" s="3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1:45" ht="15">
      <c r="A391" s="13" t="s">
        <v>33</v>
      </c>
      <c r="B391" s="46">
        <v>108</v>
      </c>
      <c r="C391" s="6"/>
      <c r="D391" s="6"/>
      <c r="E391" s="6"/>
      <c r="F391" s="41"/>
      <c r="G391" s="6"/>
      <c r="H391" s="6"/>
      <c r="I391" s="6"/>
      <c r="J391" s="6"/>
      <c r="K391" s="6"/>
      <c r="L391" s="6"/>
      <c r="M391" s="6"/>
      <c r="N391" s="6"/>
      <c r="O391" s="6"/>
      <c r="P391" s="8"/>
      <c r="Q391" s="6"/>
      <c r="R391" s="6"/>
      <c r="S391" s="41"/>
      <c r="T391" s="44">
        <f t="shared" si="22"/>
        <v>0</v>
      </c>
      <c r="U391" s="6">
        <f>T391+T392</f>
        <v>100</v>
      </c>
      <c r="V391" s="3"/>
      <c r="W391" s="3"/>
      <c r="X391" s="10"/>
      <c r="Y391" s="3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1:45" ht="15">
      <c r="A392" s="13" t="s">
        <v>15</v>
      </c>
      <c r="B392" s="46"/>
      <c r="C392" s="6"/>
      <c r="D392" s="6"/>
      <c r="E392" s="6"/>
      <c r="F392" s="41"/>
      <c r="G392" s="6">
        <v>100</v>
      </c>
      <c r="H392" s="6"/>
      <c r="I392" s="6"/>
      <c r="J392" s="6"/>
      <c r="K392" s="6"/>
      <c r="L392" s="56"/>
      <c r="M392" s="6"/>
      <c r="N392" s="6"/>
      <c r="O392" s="6"/>
      <c r="P392" s="8"/>
      <c r="Q392" s="6"/>
      <c r="R392" s="6"/>
      <c r="S392" s="41"/>
      <c r="T392" s="44">
        <f t="shared" si="22"/>
        <v>100</v>
      </c>
      <c r="U392" s="6"/>
      <c r="V392" s="47"/>
      <c r="W392" s="3"/>
      <c r="X392" s="10"/>
      <c r="Y392" s="3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1:45" ht="15">
      <c r="A393" s="13" t="s">
        <v>34</v>
      </c>
      <c r="B393" s="46">
        <v>6</v>
      </c>
      <c r="C393" s="6"/>
      <c r="D393" s="6"/>
      <c r="E393" s="6"/>
      <c r="F393" s="41"/>
      <c r="G393" s="6"/>
      <c r="H393" s="6"/>
      <c r="I393" s="6"/>
      <c r="J393" s="6"/>
      <c r="K393" s="6"/>
      <c r="L393" s="6"/>
      <c r="M393" s="6"/>
      <c r="N393" s="6"/>
      <c r="O393" s="6"/>
      <c r="P393" s="8"/>
      <c r="Q393" s="6"/>
      <c r="R393" s="6"/>
      <c r="S393" s="41"/>
      <c r="T393" s="44">
        <f t="shared" si="22"/>
        <v>0</v>
      </c>
      <c r="U393" s="6">
        <f>T393</f>
        <v>0</v>
      </c>
      <c r="V393" s="3"/>
      <c r="W393" s="3"/>
      <c r="X393" s="10"/>
      <c r="Y393" s="3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1:45" ht="15">
      <c r="A394" s="13" t="s">
        <v>35</v>
      </c>
      <c r="B394" s="46">
        <v>36</v>
      </c>
      <c r="C394" s="6"/>
      <c r="D394" s="6"/>
      <c r="E394" s="6"/>
      <c r="F394" s="41"/>
      <c r="G394" s="6"/>
      <c r="H394" s="6"/>
      <c r="I394" s="6"/>
      <c r="J394" s="6"/>
      <c r="K394" s="6"/>
      <c r="L394" s="6"/>
      <c r="M394" s="6"/>
      <c r="N394" s="6"/>
      <c r="O394" s="6"/>
      <c r="P394" s="8"/>
      <c r="Q394" s="6"/>
      <c r="R394" s="6"/>
      <c r="S394" s="41"/>
      <c r="T394" s="44">
        <f t="shared" si="22"/>
        <v>0</v>
      </c>
      <c r="U394" s="6">
        <f>T394</f>
        <v>0</v>
      </c>
      <c r="V394" s="3"/>
      <c r="W394" s="3"/>
      <c r="X394" s="10"/>
      <c r="Y394" s="3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1:45" ht="15">
      <c r="A395" s="13" t="s">
        <v>36</v>
      </c>
      <c r="B395" s="46">
        <v>7.2</v>
      </c>
      <c r="C395" s="6"/>
      <c r="D395" s="6"/>
      <c r="E395" s="6"/>
      <c r="F395" s="41"/>
      <c r="G395" s="6"/>
      <c r="H395" s="6"/>
      <c r="I395" s="6"/>
      <c r="J395" s="6"/>
      <c r="K395" s="6"/>
      <c r="L395" s="6"/>
      <c r="M395" s="6"/>
      <c r="N395" s="6"/>
      <c r="O395" s="6"/>
      <c r="P395" s="8"/>
      <c r="Q395" s="6"/>
      <c r="R395" s="6"/>
      <c r="S395" s="41"/>
      <c r="T395" s="44">
        <f t="shared" si="22"/>
        <v>0</v>
      </c>
      <c r="U395" s="6">
        <f>T395</f>
        <v>0</v>
      </c>
      <c r="V395" s="3"/>
      <c r="W395" s="3"/>
      <c r="X395" s="10"/>
      <c r="Y395" s="3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1:45" ht="15">
      <c r="A396" s="13" t="s">
        <v>37</v>
      </c>
      <c r="B396" s="46">
        <v>24</v>
      </c>
      <c r="C396" s="6"/>
      <c r="D396" s="6"/>
      <c r="E396" s="6"/>
      <c r="F396" s="41"/>
      <c r="G396" s="6"/>
      <c r="H396" s="6"/>
      <c r="I396" s="6"/>
      <c r="J396" s="6"/>
      <c r="K396" s="6"/>
      <c r="L396" s="56"/>
      <c r="M396" s="6"/>
      <c r="N396" s="6"/>
      <c r="O396" s="6"/>
      <c r="P396" s="8"/>
      <c r="Q396" s="6"/>
      <c r="R396" s="6"/>
      <c r="S396" s="41"/>
      <c r="T396" s="44">
        <f t="shared" si="22"/>
        <v>0</v>
      </c>
      <c r="U396" s="6">
        <f>T396</f>
        <v>0</v>
      </c>
      <c r="V396" s="47"/>
      <c r="W396" s="3"/>
      <c r="X396" s="10"/>
      <c r="Y396" s="3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1:45" ht="15">
      <c r="A397" s="13" t="s">
        <v>38</v>
      </c>
      <c r="B397" s="46">
        <v>12</v>
      </c>
      <c r="C397" s="6"/>
      <c r="D397" s="6">
        <v>6.7</v>
      </c>
      <c r="E397" s="6"/>
      <c r="F397" s="41"/>
      <c r="G397" s="6"/>
      <c r="H397" s="6"/>
      <c r="I397" s="6"/>
      <c r="J397" s="6"/>
      <c r="K397" s="6"/>
      <c r="L397" s="6"/>
      <c r="M397" s="6"/>
      <c r="N397" s="6"/>
      <c r="O397" s="6"/>
      <c r="P397" s="8"/>
      <c r="Q397" s="6"/>
      <c r="R397" s="6"/>
      <c r="S397" s="41"/>
      <c r="T397" s="44">
        <f t="shared" si="22"/>
        <v>6.7</v>
      </c>
      <c r="U397" s="6">
        <f>T397</f>
        <v>6.7</v>
      </c>
      <c r="V397" s="3"/>
      <c r="W397" s="3"/>
      <c r="X397" s="10"/>
      <c r="Y397" s="3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1:45" ht="15">
      <c r="A398" s="13" t="s">
        <v>39</v>
      </c>
      <c r="B398" s="46">
        <v>30</v>
      </c>
      <c r="C398" s="6"/>
      <c r="D398" s="6"/>
      <c r="E398" s="6"/>
      <c r="F398" s="41"/>
      <c r="G398" s="6"/>
      <c r="H398" s="6"/>
      <c r="I398" s="6"/>
      <c r="J398" s="6"/>
      <c r="K398" s="6"/>
      <c r="L398" s="6"/>
      <c r="M398" s="6"/>
      <c r="N398" s="6"/>
      <c r="O398" s="6"/>
      <c r="P398" s="8"/>
      <c r="Q398" s="6"/>
      <c r="R398" s="6"/>
      <c r="S398" s="41"/>
      <c r="T398" s="44">
        <f t="shared" si="22"/>
        <v>0</v>
      </c>
      <c r="U398" s="6">
        <f>T398+T399+T400+T401+T402+T403+T404+T405+T406+T407+T408</f>
        <v>5</v>
      </c>
      <c r="V398" s="3"/>
      <c r="W398" s="3"/>
      <c r="X398" s="10"/>
      <c r="Y398" s="3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1:45" ht="15">
      <c r="A399" s="13" t="s">
        <v>40</v>
      </c>
      <c r="B399" s="46"/>
      <c r="C399" s="6"/>
      <c r="D399" s="6"/>
      <c r="E399" s="6"/>
      <c r="F399" s="41"/>
      <c r="G399" s="6"/>
      <c r="H399" s="6"/>
      <c r="I399" s="6"/>
      <c r="J399" s="6"/>
      <c r="K399" s="6"/>
      <c r="L399" s="6"/>
      <c r="M399" s="6"/>
      <c r="N399" s="6"/>
      <c r="O399" s="6"/>
      <c r="P399" s="8"/>
      <c r="Q399" s="6"/>
      <c r="R399" s="6"/>
      <c r="S399" s="41"/>
      <c r="T399" s="44">
        <f t="shared" si="22"/>
        <v>0</v>
      </c>
      <c r="U399" s="6"/>
      <c r="V399" s="3"/>
      <c r="W399" s="3"/>
      <c r="X399" s="10"/>
      <c r="Y399" s="3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1:45" ht="15">
      <c r="A400" s="13" t="s">
        <v>41</v>
      </c>
      <c r="B400" s="46"/>
      <c r="C400" s="6"/>
      <c r="D400" s="6"/>
      <c r="E400" s="6"/>
      <c r="F400" s="41"/>
      <c r="G400" s="6"/>
      <c r="H400" s="6"/>
      <c r="I400" s="6"/>
      <c r="J400" s="6"/>
      <c r="K400" s="6"/>
      <c r="L400" s="6"/>
      <c r="M400" s="6"/>
      <c r="N400" s="6"/>
      <c r="O400" s="6"/>
      <c r="P400" s="8"/>
      <c r="Q400" s="6"/>
      <c r="R400" s="6"/>
      <c r="S400" s="41"/>
      <c r="T400" s="44">
        <f t="shared" si="22"/>
        <v>0</v>
      </c>
      <c r="U400" s="6"/>
      <c r="V400" s="3"/>
      <c r="W400" s="3"/>
      <c r="X400" s="10"/>
      <c r="Y400" s="3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1:45" ht="15">
      <c r="A401" s="13" t="s">
        <v>42</v>
      </c>
      <c r="B401" s="46"/>
      <c r="C401" s="6"/>
      <c r="D401" s="6"/>
      <c r="E401" s="6"/>
      <c r="F401" s="41"/>
      <c r="G401" s="6"/>
      <c r="H401" s="6"/>
      <c r="I401" s="6"/>
      <c r="J401" s="6"/>
      <c r="K401" s="6"/>
      <c r="L401" s="6"/>
      <c r="M401" s="6"/>
      <c r="N401" s="6"/>
      <c r="O401" s="6"/>
      <c r="P401" s="8"/>
      <c r="Q401" s="6"/>
      <c r="R401" s="6"/>
      <c r="S401" s="41"/>
      <c r="T401" s="44">
        <f t="shared" si="22"/>
        <v>0</v>
      </c>
      <c r="U401" s="6"/>
      <c r="V401" s="3"/>
      <c r="W401" s="3"/>
      <c r="X401" s="10"/>
      <c r="Y401" s="3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1:45" ht="15">
      <c r="A402" s="13" t="s">
        <v>43</v>
      </c>
      <c r="B402" s="46"/>
      <c r="C402" s="6"/>
      <c r="D402" s="6"/>
      <c r="E402" s="6"/>
      <c r="F402" s="41"/>
      <c r="G402" s="6"/>
      <c r="H402" s="6"/>
      <c r="I402" s="6"/>
      <c r="J402" s="6"/>
      <c r="K402" s="6"/>
      <c r="L402" s="6"/>
      <c r="M402" s="6"/>
      <c r="N402" s="6"/>
      <c r="O402" s="6"/>
      <c r="P402" s="8"/>
      <c r="Q402" s="6"/>
      <c r="R402" s="6"/>
      <c r="S402" s="41"/>
      <c r="T402" s="44">
        <f t="shared" si="22"/>
        <v>0</v>
      </c>
      <c r="U402" s="6"/>
      <c r="V402" s="3"/>
      <c r="W402" s="3"/>
      <c r="X402" s="10"/>
      <c r="Y402" s="3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1:45" ht="15">
      <c r="A403" s="13" t="s">
        <v>44</v>
      </c>
      <c r="B403" s="46"/>
      <c r="C403" s="6"/>
      <c r="D403" s="6"/>
      <c r="E403" s="6"/>
      <c r="F403" s="41"/>
      <c r="G403" s="6"/>
      <c r="H403" s="6"/>
      <c r="I403" s="6"/>
      <c r="J403" s="6"/>
      <c r="K403" s="6"/>
      <c r="L403" s="6"/>
      <c r="M403" s="6"/>
      <c r="N403" s="6"/>
      <c r="O403" s="6"/>
      <c r="P403" s="8"/>
      <c r="Q403" s="6"/>
      <c r="R403" s="6"/>
      <c r="S403" s="41"/>
      <c r="T403" s="44">
        <f t="shared" si="22"/>
        <v>0</v>
      </c>
      <c r="U403" s="6"/>
      <c r="V403" s="3"/>
      <c r="W403" s="3"/>
      <c r="X403" s="10"/>
      <c r="Y403" s="3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1:45" ht="15">
      <c r="A404" s="13" t="s">
        <v>45</v>
      </c>
      <c r="B404" s="46"/>
      <c r="C404" s="6"/>
      <c r="D404" s="6"/>
      <c r="E404" s="6"/>
      <c r="F404" s="41"/>
      <c r="G404" s="6"/>
      <c r="H404" s="6"/>
      <c r="I404" s="6"/>
      <c r="J404" s="6"/>
      <c r="K404" s="6"/>
      <c r="L404" s="6"/>
      <c r="M404" s="6"/>
      <c r="N404" s="6"/>
      <c r="O404" s="6"/>
      <c r="P404" s="8"/>
      <c r="Q404" s="6"/>
      <c r="R404" s="6"/>
      <c r="S404" s="41"/>
      <c r="T404" s="44">
        <f t="shared" si="22"/>
        <v>0</v>
      </c>
      <c r="U404" s="6"/>
      <c r="V404" s="3"/>
      <c r="W404" s="3"/>
      <c r="X404" s="10"/>
      <c r="Y404" s="3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1:45" ht="15">
      <c r="A405" s="13" t="s">
        <v>46</v>
      </c>
      <c r="B405" s="46"/>
      <c r="C405" s="6"/>
      <c r="D405" s="6"/>
      <c r="E405" s="6"/>
      <c r="F405" s="41"/>
      <c r="G405" s="6"/>
      <c r="H405" s="6"/>
      <c r="I405" s="6"/>
      <c r="J405" s="6"/>
      <c r="K405" s="6"/>
      <c r="L405" s="6"/>
      <c r="M405" s="6"/>
      <c r="N405" s="6"/>
      <c r="O405" s="6"/>
      <c r="P405" s="8"/>
      <c r="Q405" s="6"/>
      <c r="R405" s="6"/>
      <c r="S405" s="41"/>
      <c r="T405" s="44">
        <f t="shared" si="22"/>
        <v>0</v>
      </c>
      <c r="U405" s="6"/>
      <c r="V405" s="3"/>
      <c r="W405" s="3"/>
      <c r="X405" s="10"/>
      <c r="Y405" s="3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1:45" ht="15">
      <c r="A406" s="13" t="s">
        <v>47</v>
      </c>
      <c r="B406" s="46"/>
      <c r="C406" s="6"/>
      <c r="D406" s="6"/>
      <c r="E406" s="6"/>
      <c r="F406" s="41"/>
      <c r="G406" s="6"/>
      <c r="H406" s="6"/>
      <c r="I406" s="6"/>
      <c r="J406" s="6"/>
      <c r="K406" s="6"/>
      <c r="L406" s="6"/>
      <c r="M406" s="6"/>
      <c r="N406" s="6"/>
      <c r="O406" s="6"/>
      <c r="P406" s="8"/>
      <c r="Q406" s="6"/>
      <c r="R406" s="6"/>
      <c r="S406" s="41"/>
      <c r="T406" s="44">
        <f t="shared" si="22"/>
        <v>0</v>
      </c>
      <c r="U406" s="6"/>
      <c r="V406" s="3"/>
      <c r="W406" s="3"/>
      <c r="X406" s="10"/>
      <c r="Y406" s="3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1:45" ht="15">
      <c r="A407" s="13" t="s">
        <v>48</v>
      </c>
      <c r="B407" s="46"/>
      <c r="C407" s="6"/>
      <c r="D407" s="6"/>
      <c r="E407" s="6"/>
      <c r="F407" s="41"/>
      <c r="G407" s="6"/>
      <c r="H407" s="6"/>
      <c r="I407" s="6"/>
      <c r="J407" s="6"/>
      <c r="K407" s="6"/>
      <c r="L407" s="6"/>
      <c r="M407" s="6"/>
      <c r="N407" s="6"/>
      <c r="O407" s="6"/>
      <c r="P407" s="8"/>
      <c r="Q407" s="6"/>
      <c r="R407" s="6"/>
      <c r="S407" s="41"/>
      <c r="T407" s="44">
        <f t="shared" si="22"/>
        <v>0</v>
      </c>
      <c r="U407" s="6"/>
      <c r="V407" s="3"/>
      <c r="W407" s="3"/>
      <c r="X407" s="10"/>
      <c r="Y407" s="3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1:45" ht="15">
      <c r="A408" s="13" t="s">
        <v>49</v>
      </c>
      <c r="B408" s="46"/>
      <c r="C408" s="6"/>
      <c r="D408" s="6"/>
      <c r="E408" s="6"/>
      <c r="F408" s="41"/>
      <c r="G408" s="6"/>
      <c r="H408" s="6"/>
      <c r="I408" s="6">
        <v>5</v>
      </c>
      <c r="J408" s="6"/>
      <c r="K408" s="6"/>
      <c r="L408" s="6"/>
      <c r="M408" s="6"/>
      <c r="N408" s="6"/>
      <c r="O408" s="6"/>
      <c r="P408" s="8"/>
      <c r="Q408" s="6"/>
      <c r="R408" s="6"/>
      <c r="S408" s="41"/>
      <c r="T408" s="44">
        <f t="shared" si="22"/>
        <v>5</v>
      </c>
      <c r="U408" s="6"/>
      <c r="V408" s="3"/>
      <c r="W408" s="3"/>
      <c r="X408" s="10"/>
      <c r="Y408" s="3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  <row r="409" spans="1:45" ht="15">
      <c r="A409" s="13" t="s">
        <v>50</v>
      </c>
      <c r="B409" s="46">
        <v>12</v>
      </c>
      <c r="C409" s="6"/>
      <c r="D409" s="6"/>
      <c r="E409" s="6"/>
      <c r="F409" s="41"/>
      <c r="G409" s="6"/>
      <c r="H409" s="6"/>
      <c r="I409" s="6"/>
      <c r="J409" s="6"/>
      <c r="K409" s="6">
        <v>61.2</v>
      </c>
      <c r="L409" s="6"/>
      <c r="M409" s="6"/>
      <c r="N409" s="6"/>
      <c r="O409" s="6"/>
      <c r="P409" s="8"/>
      <c r="Q409" s="6"/>
      <c r="R409" s="6"/>
      <c r="S409" s="41"/>
      <c r="T409" s="44">
        <f t="shared" si="22"/>
        <v>61.2</v>
      </c>
      <c r="U409" s="6">
        <f>T409</f>
        <v>61.2</v>
      </c>
      <c r="V409" s="3"/>
      <c r="W409" s="3"/>
      <c r="X409" s="10"/>
      <c r="Y409" s="3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</row>
    <row r="410" spans="1:45" ht="15">
      <c r="A410" s="13" t="s">
        <v>51</v>
      </c>
      <c r="B410" s="46">
        <v>27</v>
      </c>
      <c r="C410" s="6">
        <v>0.6</v>
      </c>
      <c r="D410" s="6"/>
      <c r="E410" s="6"/>
      <c r="F410" s="41"/>
      <c r="G410" s="6"/>
      <c r="H410" s="6"/>
      <c r="I410" s="6"/>
      <c r="J410" s="6"/>
      <c r="K410" s="6"/>
      <c r="L410" s="6"/>
      <c r="M410" s="6"/>
      <c r="N410" s="6"/>
      <c r="O410" s="6"/>
      <c r="P410" s="8"/>
      <c r="Q410" s="6"/>
      <c r="R410" s="6"/>
      <c r="S410" s="41"/>
      <c r="T410" s="44">
        <f t="shared" si="22"/>
        <v>0.6</v>
      </c>
      <c r="U410" s="6">
        <f>T410</f>
        <v>0.6</v>
      </c>
      <c r="V410" s="3"/>
      <c r="W410" s="3"/>
      <c r="X410" s="10"/>
      <c r="Y410" s="3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</row>
    <row r="411" spans="1:45" ht="15">
      <c r="A411" s="13" t="s">
        <v>52</v>
      </c>
      <c r="B411" s="46">
        <v>9</v>
      </c>
      <c r="C411" s="6"/>
      <c r="D411" s="6"/>
      <c r="E411" s="6"/>
      <c r="F411" s="9"/>
      <c r="G411" s="6"/>
      <c r="H411" s="6"/>
      <c r="I411" s="6"/>
      <c r="J411" s="6"/>
      <c r="K411" s="6"/>
      <c r="L411" s="56"/>
      <c r="M411" s="6"/>
      <c r="N411" s="6"/>
      <c r="O411" s="6"/>
      <c r="P411" s="8"/>
      <c r="Q411" s="6"/>
      <c r="R411" s="6"/>
      <c r="S411" s="9"/>
      <c r="T411" s="44">
        <f t="shared" si="22"/>
        <v>0</v>
      </c>
      <c r="U411" s="6">
        <f>T411+T412</f>
        <v>0</v>
      </c>
      <c r="V411" s="47"/>
      <c r="W411" s="3"/>
      <c r="X411" s="10"/>
      <c r="Y411" s="3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spans="1:45" ht="15">
      <c r="A412" s="13" t="s">
        <v>53</v>
      </c>
      <c r="B412" s="46"/>
      <c r="C412" s="6"/>
      <c r="D412" s="6"/>
      <c r="E412" s="6"/>
      <c r="F412" s="41"/>
      <c r="G412" s="6"/>
      <c r="H412" s="6"/>
      <c r="I412" s="6"/>
      <c r="J412" s="6"/>
      <c r="K412" s="6"/>
      <c r="L412" s="6"/>
      <c r="M412" s="6"/>
      <c r="N412" s="6"/>
      <c r="O412" s="6"/>
      <c r="P412" s="8"/>
      <c r="Q412" s="6"/>
      <c r="R412" s="6"/>
      <c r="S412" s="41"/>
      <c r="T412" s="44">
        <f t="shared" si="22"/>
        <v>0</v>
      </c>
      <c r="U412" s="6"/>
      <c r="V412" s="3"/>
      <c r="W412" s="3"/>
      <c r="X412" s="10"/>
      <c r="Y412" s="3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</row>
    <row r="413" spans="1:45" ht="15">
      <c r="A413" s="13" t="s">
        <v>14</v>
      </c>
      <c r="B413" s="46">
        <v>120</v>
      </c>
      <c r="C413" s="6"/>
      <c r="D413" s="6"/>
      <c r="E413" s="6"/>
      <c r="F413" s="9">
        <v>100</v>
      </c>
      <c r="G413" s="6"/>
      <c r="H413" s="6"/>
      <c r="I413" s="6"/>
      <c r="J413" s="6"/>
      <c r="K413" s="6"/>
      <c r="L413" s="6"/>
      <c r="M413" s="6"/>
      <c r="N413" s="6"/>
      <c r="O413" s="6"/>
      <c r="P413" s="8">
        <v>100</v>
      </c>
      <c r="Q413" s="6"/>
      <c r="R413" s="6"/>
      <c r="S413" s="41"/>
      <c r="T413" s="44">
        <f t="shared" si="22"/>
        <v>200</v>
      </c>
      <c r="U413" s="6">
        <f>T413</f>
        <v>200</v>
      </c>
      <c r="V413" s="3"/>
      <c r="W413" s="3"/>
      <c r="X413" s="10"/>
      <c r="Y413" s="3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</row>
    <row r="414" spans="1:45" ht="15">
      <c r="A414" s="13" t="s">
        <v>54</v>
      </c>
      <c r="B414" s="46">
        <v>12</v>
      </c>
      <c r="C414" s="6"/>
      <c r="D414" s="6"/>
      <c r="E414" s="6"/>
      <c r="F414" s="41"/>
      <c r="G414" s="6"/>
      <c r="H414" s="6"/>
      <c r="I414" s="6"/>
      <c r="J414" s="6"/>
      <c r="K414" s="6"/>
      <c r="L414" s="6"/>
      <c r="M414" s="6"/>
      <c r="N414" s="6"/>
      <c r="O414" s="6"/>
      <c r="P414" s="8"/>
      <c r="Q414" s="6"/>
      <c r="R414" s="6"/>
      <c r="S414" s="41"/>
      <c r="T414" s="44">
        <f t="shared" si="22"/>
        <v>0</v>
      </c>
      <c r="U414" s="6">
        <f>T414+T415</f>
        <v>0</v>
      </c>
      <c r="V414" s="3"/>
      <c r="W414" s="3"/>
      <c r="X414" s="10"/>
      <c r="Y414" s="3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spans="1:45" ht="15">
      <c r="A415" s="13" t="s">
        <v>55</v>
      </c>
      <c r="B415" s="46"/>
      <c r="C415" s="6"/>
      <c r="D415" s="6"/>
      <c r="E415" s="6"/>
      <c r="F415" s="41"/>
      <c r="G415" s="6"/>
      <c r="H415" s="6"/>
      <c r="I415" s="6"/>
      <c r="J415" s="6"/>
      <c r="K415" s="6"/>
      <c r="L415" s="6"/>
      <c r="M415" s="6"/>
      <c r="N415" s="6"/>
      <c r="O415" s="6"/>
      <c r="P415" s="8"/>
      <c r="Q415" s="6"/>
      <c r="R415" s="6"/>
      <c r="S415" s="41"/>
      <c r="T415" s="44">
        <f t="shared" si="22"/>
        <v>0</v>
      </c>
      <c r="U415" s="6"/>
      <c r="V415" s="3"/>
      <c r="W415" s="3"/>
      <c r="X415" s="10"/>
      <c r="Y415" s="3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</row>
    <row r="416" spans="1:45" ht="15">
      <c r="A416" s="13" t="s">
        <v>56</v>
      </c>
      <c r="B416" s="46">
        <v>120</v>
      </c>
      <c r="C416" s="6"/>
      <c r="D416" s="6"/>
      <c r="E416" s="6"/>
      <c r="F416" s="41"/>
      <c r="G416" s="6"/>
      <c r="H416" s="6"/>
      <c r="I416" s="6"/>
      <c r="J416" s="6"/>
      <c r="K416" s="6"/>
      <c r="L416" s="6">
        <v>200</v>
      </c>
      <c r="M416" s="6"/>
      <c r="N416" s="6"/>
      <c r="O416" s="6"/>
      <c r="P416" s="8"/>
      <c r="Q416" s="6"/>
      <c r="R416" s="6"/>
      <c r="S416" s="41"/>
      <c r="T416" s="44">
        <f t="shared" si="22"/>
        <v>200</v>
      </c>
      <c r="U416" s="6">
        <f>T416+T417</f>
        <v>200</v>
      </c>
      <c r="V416" s="3"/>
      <c r="W416" s="3"/>
      <c r="X416" s="10"/>
      <c r="Y416" s="3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</row>
    <row r="417" spans="1:45" ht="15">
      <c r="A417" s="13" t="s">
        <v>57</v>
      </c>
      <c r="B417" s="46"/>
      <c r="C417" s="6"/>
      <c r="D417" s="6"/>
      <c r="E417" s="6"/>
      <c r="F417" s="41"/>
      <c r="G417" s="6"/>
      <c r="H417" s="6"/>
      <c r="I417" s="6"/>
      <c r="J417" s="6"/>
      <c r="K417" s="6"/>
      <c r="L417" s="6"/>
      <c r="M417" s="6"/>
      <c r="N417" s="6"/>
      <c r="O417" s="6"/>
      <c r="P417" s="8"/>
      <c r="Q417" s="6"/>
      <c r="R417" s="6"/>
      <c r="S417" s="41"/>
      <c r="T417" s="44">
        <f t="shared" si="22"/>
        <v>0</v>
      </c>
      <c r="U417" s="6"/>
      <c r="V417" s="3"/>
      <c r="W417" s="3"/>
      <c r="X417" s="10"/>
      <c r="Y417" s="3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</row>
    <row r="418" spans="1:45" ht="15">
      <c r="A418" s="13" t="s">
        <v>58</v>
      </c>
      <c r="B418" s="46">
        <v>150</v>
      </c>
      <c r="C418" s="6"/>
      <c r="D418" s="6"/>
      <c r="E418" s="6"/>
      <c r="F418" s="41"/>
      <c r="G418" s="6"/>
      <c r="H418" s="6"/>
      <c r="I418" s="6">
        <v>100</v>
      </c>
      <c r="J418" s="6"/>
      <c r="K418" s="6"/>
      <c r="L418" s="6"/>
      <c r="M418" s="6"/>
      <c r="N418" s="6"/>
      <c r="O418" s="6"/>
      <c r="P418" s="8"/>
      <c r="Q418" s="6"/>
      <c r="R418" s="6"/>
      <c r="S418" s="41"/>
      <c r="T418" s="44">
        <f t="shared" si="22"/>
        <v>100</v>
      </c>
      <c r="U418" s="6">
        <f>T418</f>
        <v>100</v>
      </c>
      <c r="V418" s="3"/>
      <c r="W418" s="3"/>
      <c r="X418" s="10"/>
      <c r="Y418" s="3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</row>
    <row r="419" spans="1:45" ht="15">
      <c r="A419" s="13" t="s">
        <v>59</v>
      </c>
      <c r="B419" s="46">
        <v>240</v>
      </c>
      <c r="C419" s="6"/>
      <c r="D419" s="6"/>
      <c r="E419" s="6"/>
      <c r="F419" s="41"/>
      <c r="G419" s="6"/>
      <c r="H419" s="6"/>
      <c r="I419" s="6"/>
      <c r="J419" s="6"/>
      <c r="K419" s="6"/>
      <c r="L419" s="6"/>
      <c r="M419" s="6"/>
      <c r="N419" s="6"/>
      <c r="O419" s="6"/>
      <c r="P419" s="8"/>
      <c r="Q419" s="6"/>
      <c r="R419" s="6"/>
      <c r="S419" s="41"/>
      <c r="T419" s="44">
        <f t="shared" si="22"/>
        <v>0</v>
      </c>
      <c r="U419" s="6">
        <f>T420+T421+T422+T423+T424+T425+T426+T427+T428</f>
        <v>259</v>
      </c>
      <c r="V419" s="3"/>
      <c r="W419" s="3"/>
      <c r="X419" s="10"/>
      <c r="Y419" s="3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spans="1:45" ht="15">
      <c r="A420" s="13" t="s">
        <v>60</v>
      </c>
      <c r="B420" s="46"/>
      <c r="C420" s="6"/>
      <c r="D420" s="6"/>
      <c r="E420" s="6"/>
      <c r="F420" s="41"/>
      <c r="G420" s="6"/>
      <c r="H420" s="6"/>
      <c r="I420" s="6"/>
      <c r="J420" s="6"/>
      <c r="K420" s="6"/>
      <c r="L420" s="6"/>
      <c r="M420" s="6"/>
      <c r="N420" s="6"/>
      <c r="O420" s="6"/>
      <c r="P420" s="8"/>
      <c r="Q420" s="6"/>
      <c r="R420" s="6"/>
      <c r="S420" s="41"/>
      <c r="T420" s="44">
        <f t="shared" si="22"/>
        <v>0</v>
      </c>
      <c r="U420" s="6"/>
      <c r="V420" s="3"/>
      <c r="W420" s="3"/>
      <c r="X420" s="10"/>
      <c r="Y420" s="3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</row>
    <row r="421" spans="1:45" ht="15">
      <c r="A421" s="13" t="s">
        <v>61</v>
      </c>
      <c r="B421" s="46"/>
      <c r="C421" s="6">
        <v>20.8</v>
      </c>
      <c r="D421" s="6"/>
      <c r="E421" s="6"/>
      <c r="F421" s="41"/>
      <c r="G421" s="6"/>
      <c r="H421" s="6"/>
      <c r="I421" s="6">
        <v>12</v>
      </c>
      <c r="J421" s="6"/>
      <c r="K421" s="6"/>
      <c r="L421" s="6"/>
      <c r="M421" s="6"/>
      <c r="N421" s="6"/>
      <c r="O421" s="6"/>
      <c r="P421" s="8"/>
      <c r="Q421" s="6"/>
      <c r="R421" s="6"/>
      <c r="S421" s="41"/>
      <c r="T421" s="44">
        <f t="shared" si="22"/>
        <v>32.8</v>
      </c>
      <c r="U421" s="6"/>
      <c r="V421" s="3"/>
      <c r="W421" s="3"/>
      <c r="X421" s="10"/>
      <c r="Y421" s="3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</row>
    <row r="422" spans="1:45" ht="15">
      <c r="A422" s="13" t="s">
        <v>62</v>
      </c>
      <c r="B422" s="46"/>
      <c r="C422" s="6"/>
      <c r="D422" s="6"/>
      <c r="E422" s="6"/>
      <c r="F422" s="41"/>
      <c r="G422" s="6"/>
      <c r="H422" s="6"/>
      <c r="I422" s="6">
        <v>12.5</v>
      </c>
      <c r="J422" s="6"/>
      <c r="K422" s="6"/>
      <c r="L422" s="6"/>
      <c r="M422" s="6"/>
      <c r="N422" s="6"/>
      <c r="O422" s="6"/>
      <c r="P422" s="8"/>
      <c r="Q422" s="6"/>
      <c r="R422" s="6"/>
      <c r="S422" s="41"/>
      <c r="T422" s="44">
        <f t="shared" si="22"/>
        <v>12.5</v>
      </c>
      <c r="U422" s="6"/>
      <c r="V422" s="3"/>
      <c r="W422" s="3"/>
      <c r="X422" s="10"/>
      <c r="Y422" s="3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</row>
    <row r="423" spans="1:45" ht="15">
      <c r="A423" s="13" t="s">
        <v>63</v>
      </c>
      <c r="B423" s="46"/>
      <c r="C423" s="6">
        <v>95.7</v>
      </c>
      <c r="D423" s="6"/>
      <c r="E423" s="6"/>
      <c r="F423" s="41"/>
      <c r="G423" s="6"/>
      <c r="H423" s="6"/>
      <c r="I423" s="6"/>
      <c r="J423" s="6"/>
      <c r="K423" s="6"/>
      <c r="L423" s="6"/>
      <c r="M423" s="6"/>
      <c r="N423" s="6"/>
      <c r="O423" s="6"/>
      <c r="P423" s="8"/>
      <c r="Q423" s="6"/>
      <c r="R423" s="6"/>
      <c r="S423" s="41"/>
      <c r="T423" s="44">
        <f t="shared" si="22"/>
        <v>95.7</v>
      </c>
      <c r="U423" s="6"/>
      <c r="V423" s="3"/>
      <c r="W423" s="3"/>
      <c r="X423" s="10"/>
      <c r="Y423" s="3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</row>
    <row r="424" spans="1:45" ht="15">
      <c r="A424" s="13" t="s">
        <v>64</v>
      </c>
      <c r="B424" s="46"/>
      <c r="C424" s="6"/>
      <c r="D424" s="6"/>
      <c r="E424" s="6"/>
      <c r="F424" s="41"/>
      <c r="G424" s="6"/>
      <c r="H424" s="6"/>
      <c r="I424" s="6"/>
      <c r="J424" s="6"/>
      <c r="K424" s="6"/>
      <c r="L424" s="6"/>
      <c r="M424" s="6"/>
      <c r="N424" s="6"/>
      <c r="O424" s="6"/>
      <c r="P424" s="8"/>
      <c r="Q424" s="6"/>
      <c r="R424" s="6"/>
      <c r="S424" s="41"/>
      <c r="T424" s="44">
        <f t="shared" si="22"/>
        <v>0</v>
      </c>
      <c r="U424" s="6"/>
      <c r="V424" s="3"/>
      <c r="W424" s="3"/>
      <c r="X424" s="10"/>
      <c r="Y424" s="3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</row>
    <row r="425" spans="1:45" ht="15">
      <c r="A425" s="13" t="s">
        <v>65</v>
      </c>
      <c r="B425" s="46"/>
      <c r="C425" s="6"/>
      <c r="D425" s="6"/>
      <c r="E425" s="6"/>
      <c r="F425" s="41"/>
      <c r="G425" s="6"/>
      <c r="H425" s="6">
        <v>105</v>
      </c>
      <c r="I425" s="6"/>
      <c r="J425" s="6"/>
      <c r="K425" s="6"/>
      <c r="L425" s="6"/>
      <c r="M425" s="6"/>
      <c r="N425" s="6"/>
      <c r="O425" s="6"/>
      <c r="P425" s="8"/>
      <c r="Q425" s="6"/>
      <c r="R425" s="6"/>
      <c r="S425" s="41"/>
      <c r="T425" s="44">
        <f t="shared" si="22"/>
        <v>105</v>
      </c>
      <c r="U425" s="6"/>
      <c r="V425" s="3"/>
      <c r="W425" s="3"/>
      <c r="X425" s="10"/>
      <c r="Y425" s="3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</row>
    <row r="426" spans="1:45" ht="15">
      <c r="A426" s="13" t="s">
        <v>66</v>
      </c>
      <c r="B426" s="46"/>
      <c r="C426" s="6"/>
      <c r="D426" s="6"/>
      <c r="E426" s="6"/>
      <c r="F426" s="41"/>
      <c r="G426" s="6"/>
      <c r="H426" s="6"/>
      <c r="I426" s="6"/>
      <c r="J426" s="6"/>
      <c r="K426" s="6"/>
      <c r="L426" s="6"/>
      <c r="M426" s="6"/>
      <c r="N426" s="6"/>
      <c r="O426" s="6"/>
      <c r="P426" s="8"/>
      <c r="Q426" s="6"/>
      <c r="R426" s="6"/>
      <c r="S426" s="41"/>
      <c r="T426" s="44">
        <f t="shared" si="22"/>
        <v>0</v>
      </c>
      <c r="U426" s="6"/>
      <c r="V426" s="3"/>
      <c r="W426" s="3"/>
      <c r="X426" s="10"/>
      <c r="Y426" s="3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</row>
    <row r="427" spans="1:45" ht="15">
      <c r="A427" s="13" t="s">
        <v>67</v>
      </c>
      <c r="B427" s="46"/>
      <c r="C427" s="6"/>
      <c r="D427" s="6"/>
      <c r="E427" s="6"/>
      <c r="F427" s="41"/>
      <c r="G427" s="6"/>
      <c r="H427" s="6"/>
      <c r="I427" s="6"/>
      <c r="J427" s="6"/>
      <c r="K427" s="6"/>
      <c r="L427" s="6"/>
      <c r="M427" s="6"/>
      <c r="N427" s="6"/>
      <c r="O427" s="6"/>
      <c r="P427" s="8"/>
      <c r="Q427" s="6"/>
      <c r="R427" s="6"/>
      <c r="S427" s="41"/>
      <c r="T427" s="44">
        <f t="shared" si="22"/>
        <v>0</v>
      </c>
      <c r="U427" s="6"/>
      <c r="V427" s="3"/>
      <c r="W427" s="3"/>
      <c r="X427" s="10"/>
      <c r="Y427" s="3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</row>
    <row r="428" spans="1:45" ht="15">
      <c r="A428" s="13" t="s">
        <v>68</v>
      </c>
      <c r="B428" s="46"/>
      <c r="C428" s="6">
        <v>13</v>
      </c>
      <c r="D428" s="6"/>
      <c r="E428" s="6"/>
      <c r="F428" s="41"/>
      <c r="G428" s="6"/>
      <c r="H428" s="6"/>
      <c r="I428" s="6"/>
      <c r="J428" s="6"/>
      <c r="K428" s="6"/>
      <c r="L428" s="6"/>
      <c r="M428" s="6"/>
      <c r="N428" s="6"/>
      <c r="O428" s="6"/>
      <c r="P428" s="8"/>
      <c r="Q428" s="6"/>
      <c r="R428" s="6"/>
      <c r="S428" s="41"/>
      <c r="T428" s="44">
        <f t="shared" si="22"/>
        <v>13</v>
      </c>
      <c r="U428" s="6"/>
      <c r="V428" s="3"/>
      <c r="W428" s="3"/>
      <c r="X428" s="10"/>
      <c r="Y428" s="3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</row>
    <row r="429" spans="1:45" ht="15">
      <c r="A429" s="13" t="s">
        <v>11</v>
      </c>
      <c r="B429" s="46">
        <v>120</v>
      </c>
      <c r="C429" s="6"/>
      <c r="D429" s="6"/>
      <c r="E429" s="6">
        <v>70</v>
      </c>
      <c r="F429" s="41"/>
      <c r="G429" s="6"/>
      <c r="H429" s="6"/>
      <c r="I429" s="6"/>
      <c r="J429" s="6">
        <v>16</v>
      </c>
      <c r="K429" s="6"/>
      <c r="L429" s="6"/>
      <c r="M429" s="6"/>
      <c r="N429" s="6">
        <v>40</v>
      </c>
      <c r="O429" s="6"/>
      <c r="P429" s="8"/>
      <c r="Q429" s="6"/>
      <c r="R429" s="6"/>
      <c r="S429" s="41"/>
      <c r="T429" s="44">
        <f t="shared" si="22"/>
        <v>126</v>
      </c>
      <c r="U429" s="6">
        <f>T429</f>
        <v>126</v>
      </c>
      <c r="V429" s="3"/>
      <c r="W429" s="3"/>
      <c r="X429" s="10"/>
      <c r="Y429" s="3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</row>
    <row r="430" spans="1:45" ht="15">
      <c r="A430" s="13" t="s">
        <v>10</v>
      </c>
      <c r="B430" s="46">
        <v>72</v>
      </c>
      <c r="C430" s="6"/>
      <c r="D430" s="6"/>
      <c r="E430" s="6"/>
      <c r="F430" s="41"/>
      <c r="G430" s="6"/>
      <c r="H430" s="6"/>
      <c r="I430" s="6"/>
      <c r="J430" s="6"/>
      <c r="K430" s="6"/>
      <c r="L430" s="6"/>
      <c r="M430" s="6">
        <v>70</v>
      </c>
      <c r="N430" s="6"/>
      <c r="O430" s="6"/>
      <c r="P430" s="8"/>
      <c r="Q430" s="6"/>
      <c r="R430" s="6"/>
      <c r="S430" s="41"/>
      <c r="T430" s="44">
        <f t="shared" si="22"/>
        <v>70</v>
      </c>
      <c r="U430" s="6">
        <f aca="true" t="shared" si="23" ref="U430:U435">T430</f>
        <v>70</v>
      </c>
      <c r="V430" s="3"/>
      <c r="W430" s="3"/>
      <c r="X430" s="10"/>
      <c r="Y430" s="3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</row>
    <row r="431" spans="1:45" ht="15">
      <c r="A431" s="13" t="s">
        <v>69</v>
      </c>
      <c r="B431" s="46">
        <v>0.24</v>
      </c>
      <c r="C431" s="6"/>
      <c r="D431" s="6"/>
      <c r="E431" s="6"/>
      <c r="F431" s="41"/>
      <c r="G431" s="6"/>
      <c r="H431" s="6"/>
      <c r="I431" s="6"/>
      <c r="J431" s="6"/>
      <c r="K431" s="6"/>
      <c r="L431" s="6"/>
      <c r="M431" s="6"/>
      <c r="N431" s="6"/>
      <c r="O431" s="6"/>
      <c r="P431" s="8"/>
      <c r="Q431" s="6"/>
      <c r="R431" s="6"/>
      <c r="S431" s="41"/>
      <c r="T431" s="44">
        <f t="shared" si="22"/>
        <v>0</v>
      </c>
      <c r="U431" s="6">
        <f t="shared" si="23"/>
        <v>0</v>
      </c>
      <c r="V431" s="3"/>
      <c r="W431" s="3"/>
      <c r="X431" s="10"/>
      <c r="Y431" s="3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</row>
    <row r="432" spans="1:45" ht="15">
      <c r="A432" s="13" t="s">
        <v>70</v>
      </c>
      <c r="B432" s="46">
        <v>0.72</v>
      </c>
      <c r="C432" s="24"/>
      <c r="D432" s="24"/>
      <c r="E432" s="24"/>
      <c r="F432" s="41"/>
      <c r="G432" s="24"/>
      <c r="H432" s="24"/>
      <c r="I432" s="24"/>
      <c r="J432" s="24"/>
      <c r="K432" s="24"/>
      <c r="L432" s="6"/>
      <c r="M432" s="24"/>
      <c r="N432" s="24"/>
      <c r="O432" s="24"/>
      <c r="P432" s="8"/>
      <c r="Q432" s="24"/>
      <c r="R432" s="24"/>
      <c r="S432" s="41"/>
      <c r="T432" s="44">
        <f t="shared" si="22"/>
        <v>0</v>
      </c>
      <c r="U432" s="24">
        <f t="shared" si="23"/>
        <v>0</v>
      </c>
      <c r="V432" s="3"/>
      <c r="W432" s="4"/>
      <c r="X432" s="28"/>
      <c r="Y432" s="4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</row>
    <row r="433" spans="1:45" ht="15">
      <c r="A433" s="13" t="s">
        <v>71</v>
      </c>
      <c r="B433" s="49">
        <v>1.2</v>
      </c>
      <c r="C433" s="24"/>
      <c r="D433" s="24"/>
      <c r="E433" s="24"/>
      <c r="F433" s="41"/>
      <c r="G433" s="24"/>
      <c r="H433" s="24"/>
      <c r="I433" s="24"/>
      <c r="J433" s="24"/>
      <c r="K433" s="24"/>
      <c r="L433" s="6"/>
      <c r="M433" s="24"/>
      <c r="N433" s="24"/>
      <c r="O433" s="24"/>
      <c r="P433" s="8"/>
      <c r="Q433" s="24"/>
      <c r="R433" s="24"/>
      <c r="S433" s="41"/>
      <c r="T433" s="44">
        <f t="shared" si="22"/>
        <v>0</v>
      </c>
      <c r="U433" s="24">
        <f t="shared" si="23"/>
        <v>0</v>
      </c>
      <c r="V433" s="3"/>
      <c r="W433" s="4"/>
      <c r="X433" s="28"/>
      <c r="Y433" s="4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</row>
    <row r="434" spans="1:45" ht="15">
      <c r="A434" s="13" t="s">
        <v>72</v>
      </c>
      <c r="B434" s="50"/>
      <c r="C434" s="6"/>
      <c r="D434" s="6"/>
      <c r="E434" s="6"/>
      <c r="F434" s="41"/>
      <c r="G434" s="6"/>
      <c r="H434" s="6"/>
      <c r="I434" s="6"/>
      <c r="J434" s="6">
        <v>10</v>
      </c>
      <c r="K434" s="6"/>
      <c r="L434" s="6"/>
      <c r="M434" s="6"/>
      <c r="N434" s="6"/>
      <c r="O434" s="6"/>
      <c r="P434" s="8"/>
      <c r="Q434" s="6"/>
      <c r="R434" s="6"/>
      <c r="S434" s="41"/>
      <c r="T434" s="44">
        <f t="shared" si="22"/>
        <v>10</v>
      </c>
      <c r="U434" s="6">
        <f t="shared" si="23"/>
        <v>10</v>
      </c>
      <c r="V434" s="3"/>
      <c r="W434" s="3"/>
      <c r="X434" s="10"/>
      <c r="Y434" s="3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</row>
    <row r="435" spans="1:45" ht="15">
      <c r="A435" s="51" t="s">
        <v>73</v>
      </c>
      <c r="B435" s="46"/>
      <c r="C435" s="6">
        <v>1.5</v>
      </c>
      <c r="D435" s="6"/>
      <c r="E435" s="6"/>
      <c r="F435" s="41"/>
      <c r="G435" s="6"/>
      <c r="H435" s="6"/>
      <c r="I435" s="6"/>
      <c r="J435" s="6"/>
      <c r="K435" s="6"/>
      <c r="L435" s="6"/>
      <c r="M435" s="6"/>
      <c r="N435" s="6"/>
      <c r="O435" s="6"/>
      <c r="P435" s="8"/>
      <c r="Q435" s="6"/>
      <c r="R435" s="6"/>
      <c r="S435" s="41"/>
      <c r="T435" s="44">
        <f t="shared" si="22"/>
        <v>1.5</v>
      </c>
      <c r="U435" s="6">
        <f t="shared" si="23"/>
        <v>1.5</v>
      </c>
      <c r="V435" s="3"/>
      <c r="W435" s="3"/>
      <c r="X435" s="10"/>
      <c r="Y435" s="3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spans="1:45" ht="15">
      <c r="A436" s="52" t="s">
        <v>74</v>
      </c>
      <c r="B436" s="53"/>
      <c r="C436" s="8"/>
      <c r="D436" s="8"/>
      <c r="E436" s="8"/>
      <c r="F436" s="41"/>
      <c r="G436" s="8"/>
      <c r="H436" s="8"/>
      <c r="I436" s="8"/>
      <c r="J436" s="8"/>
      <c r="K436" s="54"/>
      <c r="L436" s="8"/>
      <c r="M436" s="8"/>
      <c r="N436" s="8"/>
      <c r="O436" s="8"/>
      <c r="P436" s="8"/>
      <c r="Q436" s="8"/>
      <c r="R436" s="8"/>
      <c r="S436" s="41"/>
      <c r="T436" s="44">
        <f t="shared" si="22"/>
        <v>0</v>
      </c>
      <c r="U436" s="8"/>
      <c r="W436" s="5"/>
      <c r="X436" s="12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</row>
    <row r="437" spans="1:45" ht="15">
      <c r="A437" s="13"/>
      <c r="B437" s="11">
        <v>4.2</v>
      </c>
      <c r="C437" s="6"/>
      <c r="D437" s="6"/>
      <c r="E437" s="14"/>
      <c r="F437" s="6"/>
      <c r="G437" s="9"/>
      <c r="H437" s="6"/>
      <c r="I437" s="6"/>
      <c r="J437" s="6"/>
      <c r="K437" s="7"/>
      <c r="L437" s="6"/>
      <c r="M437" s="6"/>
      <c r="N437" s="6"/>
      <c r="O437" s="6"/>
      <c r="P437" s="6"/>
      <c r="Q437" s="9"/>
      <c r="R437" s="35"/>
      <c r="S437" s="9"/>
      <c r="T437" s="44"/>
      <c r="U437" s="6"/>
      <c r="W437" s="3"/>
      <c r="X437" s="10"/>
      <c r="Y437" s="3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</row>
    <row r="438" spans="1:45" ht="15">
      <c r="A438" s="51" t="s">
        <v>111</v>
      </c>
      <c r="B438" s="8">
        <v>3</v>
      </c>
      <c r="C438" s="6"/>
      <c r="D438" s="6"/>
      <c r="E438" s="14"/>
      <c r="F438" s="6"/>
      <c r="G438" s="9"/>
      <c r="H438" s="6"/>
      <c r="I438" s="6"/>
      <c r="J438" s="6"/>
      <c r="K438" s="6"/>
      <c r="L438" s="6"/>
      <c r="M438" s="6"/>
      <c r="N438" s="6"/>
      <c r="O438" s="6"/>
      <c r="P438" s="6"/>
      <c r="Q438" s="9"/>
      <c r="R438" s="8"/>
      <c r="S438" s="9"/>
      <c r="T438" s="44">
        <v>3</v>
      </c>
      <c r="U438" s="6"/>
      <c r="W438" s="3"/>
      <c r="X438" s="10"/>
      <c r="Y438" s="3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</row>
    <row r="439" spans="1:45" ht="12.75">
      <c r="A439" s="8" t="s">
        <v>112</v>
      </c>
      <c r="B439" s="8"/>
      <c r="C439" s="8"/>
      <c r="D439" s="8"/>
      <c r="E439" s="54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41"/>
      <c r="T439" s="57"/>
      <c r="U439" s="8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</row>
    <row r="440" spans="3:45" ht="12.75">
      <c r="C440" s="30" t="s">
        <v>75</v>
      </c>
      <c r="G440" s="31"/>
      <c r="H440" s="30" t="s">
        <v>76</v>
      </c>
      <c r="Q440" s="30"/>
      <c r="S440" s="5"/>
      <c r="U440" s="8"/>
      <c r="W440" s="2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spans="1:45" ht="257.25">
      <c r="A441" s="34">
        <v>8</v>
      </c>
      <c r="B441" s="35" t="s">
        <v>2</v>
      </c>
      <c r="C441" s="35" t="s">
        <v>158</v>
      </c>
      <c r="D441" s="7" t="s">
        <v>154</v>
      </c>
      <c r="E441" s="35" t="s">
        <v>140</v>
      </c>
      <c r="F441" s="35" t="s">
        <v>100</v>
      </c>
      <c r="G441" s="36"/>
      <c r="H441" s="35" t="s">
        <v>177</v>
      </c>
      <c r="I441" s="35" t="s">
        <v>151</v>
      </c>
      <c r="J441" s="35" t="s">
        <v>178</v>
      </c>
      <c r="K441" s="35" t="s">
        <v>20</v>
      </c>
      <c r="L441" s="35" t="s">
        <v>9</v>
      </c>
      <c r="M441" s="35" t="s">
        <v>10</v>
      </c>
      <c r="N441" s="36" t="s">
        <v>12</v>
      </c>
      <c r="O441" s="35" t="s">
        <v>11</v>
      </c>
      <c r="P441" s="36"/>
      <c r="Q441" s="35"/>
      <c r="R441" s="36"/>
      <c r="S441" s="36"/>
      <c r="T441" s="37" t="s">
        <v>16</v>
      </c>
      <c r="U441" s="36" t="s">
        <v>17</v>
      </c>
      <c r="V441" s="38"/>
      <c r="W441" s="26"/>
      <c r="X441" s="5"/>
      <c r="Y441" s="2"/>
      <c r="Z441" s="2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</row>
    <row r="442" spans="1:45" ht="15">
      <c r="A442" s="42" t="s">
        <v>21</v>
      </c>
      <c r="B442" s="6"/>
      <c r="C442" s="6">
        <v>200</v>
      </c>
      <c r="D442" s="14">
        <v>200</v>
      </c>
      <c r="E442" s="6" t="s">
        <v>216</v>
      </c>
      <c r="F442" s="43" t="s">
        <v>120</v>
      </c>
      <c r="G442" s="8"/>
      <c r="H442" s="6">
        <v>100</v>
      </c>
      <c r="I442" s="6" t="s">
        <v>210</v>
      </c>
      <c r="J442" s="6">
        <v>100</v>
      </c>
      <c r="K442" s="6">
        <v>180</v>
      </c>
      <c r="L442" s="6">
        <v>200</v>
      </c>
      <c r="M442" s="6">
        <v>70</v>
      </c>
      <c r="N442" s="6" t="s">
        <v>22</v>
      </c>
      <c r="O442" s="43" t="s">
        <v>150</v>
      </c>
      <c r="P442" s="6"/>
      <c r="Q442" s="43"/>
      <c r="R442" s="6"/>
      <c r="S442" s="8"/>
      <c r="T442" s="44"/>
      <c r="U442" s="6"/>
      <c r="V442" s="3"/>
      <c r="W442" s="25"/>
      <c r="X442" s="5"/>
      <c r="Y442" s="3"/>
      <c r="Z442" s="3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</row>
    <row r="443" spans="1:45" ht="15">
      <c r="A443" s="13" t="s">
        <v>23</v>
      </c>
      <c r="B443" s="46">
        <v>51</v>
      </c>
      <c r="C443" s="6"/>
      <c r="D443" s="14"/>
      <c r="E443" s="6"/>
      <c r="F443" s="6"/>
      <c r="G443" s="8"/>
      <c r="H443" s="6"/>
      <c r="I443" s="6"/>
      <c r="J443" s="6">
        <v>59.7</v>
      </c>
      <c r="K443" s="6"/>
      <c r="L443" s="6"/>
      <c r="M443" s="6"/>
      <c r="N443" s="6"/>
      <c r="O443" s="6"/>
      <c r="P443" s="6"/>
      <c r="Q443" s="6"/>
      <c r="R443" s="6"/>
      <c r="S443" s="8"/>
      <c r="T443" s="44">
        <f>C443+D443+E443+F443+G443+H443+I443+J443+K443+L443+M443+N443+O443+P443+Q443+R443+S443</f>
        <v>59.7</v>
      </c>
      <c r="U443" s="6">
        <f>T443+T444+T445</f>
        <v>59.7</v>
      </c>
      <c r="V443" s="3"/>
      <c r="W443" s="25"/>
      <c r="X443" s="5"/>
      <c r="Y443" s="3"/>
      <c r="Z443" s="3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spans="1:45" ht="15">
      <c r="A444" s="13" t="s">
        <v>24</v>
      </c>
      <c r="B444" s="46"/>
      <c r="C444" s="6"/>
      <c r="D444" s="14"/>
      <c r="E444" s="6"/>
      <c r="F444" s="6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6"/>
      <c r="S444" s="8"/>
      <c r="T444" s="44">
        <f aca="true" t="shared" si="24" ref="T444:T499">C444+D444+E444+F444+G444+H444+I444+J444+K444+L444+M444+N444+O444+P444+Q444+R444+S444</f>
        <v>0</v>
      </c>
      <c r="U444" s="6"/>
      <c r="V444" s="47"/>
      <c r="W444" s="25"/>
      <c r="X444" s="5"/>
      <c r="Y444" s="3"/>
      <c r="Z444" s="3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</row>
    <row r="445" spans="1:45" ht="15">
      <c r="A445" s="13" t="s">
        <v>25</v>
      </c>
      <c r="B445" s="46"/>
      <c r="C445" s="6"/>
      <c r="D445" s="14"/>
      <c r="E445" s="6"/>
      <c r="F445" s="6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6"/>
      <c r="S445" s="8"/>
      <c r="T445" s="44">
        <f t="shared" si="24"/>
        <v>0</v>
      </c>
      <c r="U445" s="6"/>
      <c r="V445" s="47"/>
      <c r="W445" s="25"/>
      <c r="X445" s="5"/>
      <c r="Y445" s="3"/>
      <c r="Z445" s="3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spans="1:45" ht="15">
      <c r="A446" s="13" t="s">
        <v>26</v>
      </c>
      <c r="B446" s="46">
        <v>51.6</v>
      </c>
      <c r="C446" s="6"/>
      <c r="D446" s="14"/>
      <c r="E446" s="6"/>
      <c r="F446" s="6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8"/>
      <c r="T446" s="44">
        <f t="shared" si="24"/>
        <v>0</v>
      </c>
      <c r="U446" s="6">
        <f>T446</f>
        <v>0</v>
      </c>
      <c r="V446" s="3"/>
      <c r="W446" s="25"/>
      <c r="X446" s="5"/>
      <c r="Y446" s="3"/>
      <c r="Z446" s="3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</row>
    <row r="447" spans="1:45" ht="15">
      <c r="A447" s="13" t="s">
        <v>27</v>
      </c>
      <c r="B447" s="46">
        <v>12</v>
      </c>
      <c r="C447" s="6"/>
      <c r="D447" s="14"/>
      <c r="E447" s="6"/>
      <c r="F447" s="6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6"/>
      <c r="S447" s="8"/>
      <c r="T447" s="44">
        <f t="shared" si="24"/>
        <v>0</v>
      </c>
      <c r="U447" s="6">
        <f>T447</f>
        <v>0</v>
      </c>
      <c r="V447" s="47"/>
      <c r="W447" s="25"/>
      <c r="X447" s="5"/>
      <c r="Y447" s="3"/>
      <c r="Z447" s="3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spans="1:45" ht="15">
      <c r="A448" s="13" t="s">
        <v>28</v>
      </c>
      <c r="B448" s="46">
        <v>48</v>
      </c>
      <c r="C448" s="6"/>
      <c r="D448" s="14"/>
      <c r="E448" s="6"/>
      <c r="F448" s="6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8"/>
      <c r="T448" s="44">
        <f t="shared" si="24"/>
        <v>0</v>
      </c>
      <c r="U448" s="6">
        <f>T448+T449</f>
        <v>0</v>
      </c>
      <c r="V448" s="3"/>
      <c r="W448" s="25"/>
      <c r="X448" s="5"/>
      <c r="Y448" s="3"/>
      <c r="Z448" s="3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</row>
    <row r="449" spans="1:45" ht="15">
      <c r="A449" s="13" t="s">
        <v>29</v>
      </c>
      <c r="B449" s="46"/>
      <c r="C449" s="6"/>
      <c r="D449" s="14"/>
      <c r="E449" s="6"/>
      <c r="F449" s="6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8"/>
      <c r="T449" s="44">
        <f t="shared" si="24"/>
        <v>0</v>
      </c>
      <c r="U449" s="6"/>
      <c r="V449" s="3"/>
      <c r="W449" s="25"/>
      <c r="X449" s="5"/>
      <c r="Y449" s="3"/>
      <c r="Z449" s="3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</row>
    <row r="450" spans="1:45" ht="15">
      <c r="A450" s="13" t="s">
        <v>30</v>
      </c>
      <c r="B450" s="46">
        <v>21</v>
      </c>
      <c r="C450" s="6">
        <v>8</v>
      </c>
      <c r="D450" s="14"/>
      <c r="E450" s="6">
        <v>8</v>
      </c>
      <c r="F450" s="6"/>
      <c r="G450" s="8"/>
      <c r="H450" s="6"/>
      <c r="I450" s="6"/>
      <c r="J450" s="6">
        <v>3.7</v>
      </c>
      <c r="K450" s="6">
        <v>6.3</v>
      </c>
      <c r="L450" s="6"/>
      <c r="M450" s="6"/>
      <c r="N450" s="6"/>
      <c r="O450" s="6"/>
      <c r="P450" s="6"/>
      <c r="Q450" s="6"/>
      <c r="R450" s="6"/>
      <c r="S450" s="8"/>
      <c r="T450" s="44">
        <f t="shared" si="24"/>
        <v>26</v>
      </c>
      <c r="U450" s="6">
        <f>T450</f>
        <v>26</v>
      </c>
      <c r="V450" s="3"/>
      <c r="W450" s="25"/>
      <c r="X450" s="5"/>
      <c r="Y450" s="3"/>
      <c r="Z450" s="3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</row>
    <row r="451" spans="1:45" ht="15">
      <c r="A451" s="13" t="s">
        <v>31</v>
      </c>
      <c r="B451" s="46">
        <v>10.8</v>
      </c>
      <c r="C451" s="6"/>
      <c r="D451" s="14"/>
      <c r="E451" s="6"/>
      <c r="F451" s="6"/>
      <c r="G451" s="8"/>
      <c r="H451" s="6">
        <v>4</v>
      </c>
      <c r="I451" s="6">
        <v>4</v>
      </c>
      <c r="J451" s="6">
        <v>2</v>
      </c>
      <c r="K451" s="6"/>
      <c r="L451" s="6"/>
      <c r="M451" s="6"/>
      <c r="N451" s="6"/>
      <c r="O451" s="6"/>
      <c r="P451" s="6"/>
      <c r="Q451" s="6"/>
      <c r="R451" s="6"/>
      <c r="S451" s="8"/>
      <c r="T451" s="44">
        <f t="shared" si="24"/>
        <v>10</v>
      </c>
      <c r="U451" s="6">
        <f>T451</f>
        <v>10</v>
      </c>
      <c r="V451" s="3"/>
      <c r="W451" s="25"/>
      <c r="X451" s="5"/>
      <c r="Y451" s="3"/>
      <c r="Z451" s="3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</row>
    <row r="452" spans="1:45" ht="15">
      <c r="A452" s="13" t="s">
        <v>32</v>
      </c>
      <c r="B452" s="46">
        <v>180</v>
      </c>
      <c r="C452" s="6"/>
      <c r="D452" s="14">
        <v>200</v>
      </c>
      <c r="E452" s="6"/>
      <c r="F452" s="6"/>
      <c r="G452" s="8"/>
      <c r="H452" s="6"/>
      <c r="I452" s="6"/>
      <c r="J452" s="6">
        <v>15.7</v>
      </c>
      <c r="K452" s="6">
        <v>28.4</v>
      </c>
      <c r="L452" s="6"/>
      <c r="M452" s="6"/>
      <c r="N452" s="6"/>
      <c r="O452" s="6"/>
      <c r="P452" s="6"/>
      <c r="Q452" s="6"/>
      <c r="R452" s="6"/>
      <c r="S452" s="8"/>
      <c r="T452" s="44">
        <f t="shared" si="24"/>
        <v>244.1</v>
      </c>
      <c r="U452" s="6">
        <f>T452+T453</f>
        <v>309.1</v>
      </c>
      <c r="V452" s="3"/>
      <c r="W452" s="25"/>
      <c r="X452" s="5"/>
      <c r="Y452" s="3"/>
      <c r="Z452" s="3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</row>
    <row r="453" spans="1:45" ht="15">
      <c r="A453" s="13" t="s">
        <v>12</v>
      </c>
      <c r="B453" s="46"/>
      <c r="C453" s="6"/>
      <c r="D453" s="14"/>
      <c r="E453" s="6"/>
      <c r="F453" s="6"/>
      <c r="G453" s="8"/>
      <c r="H453" s="6"/>
      <c r="I453" s="6"/>
      <c r="J453" s="6"/>
      <c r="K453" s="6"/>
      <c r="L453" s="6"/>
      <c r="M453" s="6"/>
      <c r="N453" s="6">
        <v>65</v>
      </c>
      <c r="O453" s="6"/>
      <c r="P453" s="6"/>
      <c r="Q453" s="6"/>
      <c r="R453" s="6"/>
      <c r="S453" s="8"/>
      <c r="T453" s="44">
        <f t="shared" si="24"/>
        <v>65</v>
      </c>
      <c r="U453" s="6"/>
      <c r="V453" s="3"/>
      <c r="W453" s="25"/>
      <c r="X453" s="5"/>
      <c r="Y453" s="3"/>
      <c r="Z453" s="3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</row>
    <row r="454" spans="1:45" ht="15">
      <c r="A454" s="13" t="s">
        <v>33</v>
      </c>
      <c r="B454" s="46">
        <v>108</v>
      </c>
      <c r="C454" s="6"/>
      <c r="D454" s="14"/>
      <c r="E454" s="6"/>
      <c r="F454" s="6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8"/>
      <c r="T454" s="44">
        <f t="shared" si="24"/>
        <v>0</v>
      </c>
      <c r="U454" s="6">
        <f>T454+T455</f>
        <v>100</v>
      </c>
      <c r="V454" s="3"/>
      <c r="W454" s="25"/>
      <c r="X454" s="5"/>
      <c r="Y454" s="3"/>
      <c r="Z454" s="3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</row>
    <row r="455" spans="1:45" ht="15">
      <c r="A455" s="13" t="s">
        <v>15</v>
      </c>
      <c r="B455" s="46"/>
      <c r="C455" s="6"/>
      <c r="D455" s="14"/>
      <c r="E455" s="6"/>
      <c r="F455" s="6">
        <v>100</v>
      </c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56"/>
      <c r="S455" s="8"/>
      <c r="T455" s="44">
        <f t="shared" si="24"/>
        <v>100</v>
      </c>
      <c r="U455" s="6"/>
      <c r="V455" s="47"/>
      <c r="W455" s="25"/>
      <c r="X455" s="5"/>
      <c r="Y455" s="3"/>
      <c r="Z455" s="3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</row>
    <row r="456" spans="1:45" ht="15">
      <c r="A456" s="13" t="s">
        <v>34</v>
      </c>
      <c r="B456" s="46">
        <v>6</v>
      </c>
      <c r="C456" s="6">
        <v>6.7</v>
      </c>
      <c r="D456" s="14"/>
      <c r="E456" s="6"/>
      <c r="F456" s="6"/>
      <c r="G456" s="8"/>
      <c r="H456" s="6"/>
      <c r="I456" s="6">
        <v>6</v>
      </c>
      <c r="J456" s="6"/>
      <c r="K456" s="6"/>
      <c r="L456" s="6"/>
      <c r="M456" s="6"/>
      <c r="N456" s="6"/>
      <c r="O456" s="6"/>
      <c r="P456" s="6"/>
      <c r="Q456" s="6"/>
      <c r="R456" s="6"/>
      <c r="S456" s="8"/>
      <c r="T456" s="44">
        <f t="shared" si="24"/>
        <v>12.7</v>
      </c>
      <c r="U456" s="6">
        <f>T456</f>
        <v>12.7</v>
      </c>
      <c r="V456" s="3"/>
      <c r="W456" s="25"/>
      <c r="X456" s="5"/>
      <c r="Y456" s="3"/>
      <c r="Z456" s="3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</row>
    <row r="457" spans="1:45" ht="15">
      <c r="A457" s="13" t="s">
        <v>35</v>
      </c>
      <c r="B457" s="46">
        <v>36</v>
      </c>
      <c r="C457" s="6">
        <v>137.3</v>
      </c>
      <c r="D457" s="14"/>
      <c r="E457" s="6"/>
      <c r="F457" s="6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8"/>
      <c r="T457" s="44">
        <f t="shared" si="24"/>
        <v>137.3</v>
      </c>
      <c r="U457" s="6">
        <f>T457</f>
        <v>137.3</v>
      </c>
      <c r="V457" s="3"/>
      <c r="W457" s="25"/>
      <c r="X457" s="5"/>
      <c r="Y457" s="3"/>
      <c r="Z457" s="3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</row>
    <row r="458" spans="1:45" ht="15">
      <c r="A458" s="13" t="s">
        <v>36</v>
      </c>
      <c r="B458" s="46">
        <v>7.2</v>
      </c>
      <c r="C458" s="6"/>
      <c r="D458" s="14"/>
      <c r="E458" s="6"/>
      <c r="F458" s="6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8"/>
      <c r="T458" s="44">
        <f t="shared" si="24"/>
        <v>0</v>
      </c>
      <c r="U458" s="6">
        <f>T458</f>
        <v>0</v>
      </c>
      <c r="V458" s="3"/>
      <c r="W458" s="25"/>
      <c r="X458" s="5"/>
      <c r="Y458" s="3"/>
      <c r="Z458" s="3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</row>
    <row r="459" spans="1:45" ht="15">
      <c r="A459" s="13" t="s">
        <v>37</v>
      </c>
      <c r="B459" s="46">
        <v>24</v>
      </c>
      <c r="C459" s="6">
        <v>20</v>
      </c>
      <c r="D459" s="14"/>
      <c r="E459" s="6"/>
      <c r="F459" s="6"/>
      <c r="G459" s="8"/>
      <c r="H459" s="6"/>
      <c r="I459" s="6"/>
      <c r="J459" s="6">
        <v>7.2</v>
      </c>
      <c r="K459" s="6"/>
      <c r="L459" s="6"/>
      <c r="M459" s="6"/>
      <c r="N459" s="6"/>
      <c r="O459" s="6"/>
      <c r="P459" s="6"/>
      <c r="Q459" s="6"/>
      <c r="R459" s="56"/>
      <c r="S459" s="8"/>
      <c r="T459" s="44">
        <f t="shared" si="24"/>
        <v>27.2</v>
      </c>
      <c r="U459" s="6">
        <f>T459</f>
        <v>27.2</v>
      </c>
      <c r="V459" s="47"/>
      <c r="W459" s="25"/>
      <c r="X459" s="5"/>
      <c r="Y459" s="3"/>
      <c r="Z459" s="3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</row>
    <row r="460" spans="1:45" ht="15">
      <c r="A460" s="13" t="s">
        <v>38</v>
      </c>
      <c r="B460" s="46">
        <v>12</v>
      </c>
      <c r="C460" s="6"/>
      <c r="D460" s="14"/>
      <c r="E460" s="6"/>
      <c r="F460" s="6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8"/>
      <c r="T460" s="44">
        <f t="shared" si="24"/>
        <v>0</v>
      </c>
      <c r="U460" s="6">
        <f>T460</f>
        <v>0</v>
      </c>
      <c r="V460" s="3"/>
      <c r="W460" s="25"/>
      <c r="X460" s="5"/>
      <c r="Y460" s="3"/>
      <c r="Z460" s="3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</row>
    <row r="461" spans="1:45" ht="15">
      <c r="A461" s="13" t="s">
        <v>39</v>
      </c>
      <c r="B461" s="46">
        <v>30</v>
      </c>
      <c r="C461" s="6"/>
      <c r="D461" s="14"/>
      <c r="E461" s="6"/>
      <c r="F461" s="6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8"/>
      <c r="T461" s="44">
        <f t="shared" si="24"/>
        <v>0</v>
      </c>
      <c r="U461" s="6">
        <f>T461+T462+T463+T464+T465+T466+T467+T468+T469+T470+T471</f>
        <v>0</v>
      </c>
      <c r="V461" s="3"/>
      <c r="W461" s="25"/>
      <c r="X461" s="5"/>
      <c r="Y461" s="3"/>
      <c r="Z461" s="3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</row>
    <row r="462" spans="1:45" ht="15">
      <c r="A462" s="13" t="s">
        <v>40</v>
      </c>
      <c r="B462" s="46"/>
      <c r="C462" s="6"/>
      <c r="D462" s="14"/>
      <c r="E462" s="6"/>
      <c r="F462" s="6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8"/>
      <c r="T462" s="44">
        <f t="shared" si="24"/>
        <v>0</v>
      </c>
      <c r="U462" s="6"/>
      <c r="V462" s="3"/>
      <c r="W462" s="25"/>
      <c r="X462" s="5"/>
      <c r="Y462" s="3"/>
      <c r="Z462" s="3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</row>
    <row r="463" spans="1:45" ht="15">
      <c r="A463" s="13" t="s">
        <v>41</v>
      </c>
      <c r="B463" s="46"/>
      <c r="C463" s="6"/>
      <c r="D463" s="14"/>
      <c r="E463" s="6"/>
      <c r="F463" s="6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8"/>
      <c r="T463" s="44">
        <f t="shared" si="24"/>
        <v>0</v>
      </c>
      <c r="U463" s="6"/>
      <c r="V463" s="3"/>
      <c r="W463" s="25"/>
      <c r="X463" s="5"/>
      <c r="Y463" s="3"/>
      <c r="Z463" s="3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</row>
    <row r="464" spans="1:45" ht="15">
      <c r="A464" s="13" t="s">
        <v>42</v>
      </c>
      <c r="B464" s="46"/>
      <c r="C464" s="6"/>
      <c r="D464" s="14"/>
      <c r="E464" s="6"/>
      <c r="F464" s="6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8"/>
      <c r="T464" s="44">
        <f t="shared" si="24"/>
        <v>0</v>
      </c>
      <c r="U464" s="6"/>
      <c r="V464" s="3"/>
      <c r="W464" s="25"/>
      <c r="X464" s="5"/>
      <c r="Y464" s="3"/>
      <c r="Z464" s="3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</row>
    <row r="465" spans="1:45" ht="15">
      <c r="A465" s="13" t="s">
        <v>43</v>
      </c>
      <c r="B465" s="46"/>
      <c r="C465" s="6"/>
      <c r="D465" s="14"/>
      <c r="E465" s="6"/>
      <c r="F465" s="6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8"/>
      <c r="T465" s="44">
        <f t="shared" si="24"/>
        <v>0</v>
      </c>
      <c r="U465" s="6"/>
      <c r="V465" s="3"/>
      <c r="W465" s="25"/>
      <c r="X465" s="5"/>
      <c r="Y465" s="3"/>
      <c r="Z465" s="3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</row>
    <row r="466" spans="1:45" ht="15">
      <c r="A466" s="13" t="s">
        <v>44</v>
      </c>
      <c r="B466" s="46"/>
      <c r="C466" s="6"/>
      <c r="D466" s="14"/>
      <c r="E466" s="6"/>
      <c r="F466" s="6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8"/>
      <c r="T466" s="44">
        <f t="shared" si="24"/>
        <v>0</v>
      </c>
      <c r="U466" s="6"/>
      <c r="V466" s="3"/>
      <c r="W466" s="25"/>
      <c r="X466" s="5"/>
      <c r="Y466" s="3"/>
      <c r="Z466" s="3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</row>
    <row r="467" spans="1:45" ht="15">
      <c r="A467" s="13" t="s">
        <v>45</v>
      </c>
      <c r="B467" s="46"/>
      <c r="C467" s="6"/>
      <c r="D467" s="14"/>
      <c r="E467" s="6"/>
      <c r="F467" s="6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8"/>
      <c r="T467" s="44">
        <f t="shared" si="24"/>
        <v>0</v>
      </c>
      <c r="U467" s="6"/>
      <c r="V467" s="3"/>
      <c r="W467" s="25"/>
      <c r="X467" s="5"/>
      <c r="Y467" s="3"/>
      <c r="Z467" s="3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</row>
    <row r="468" spans="1:45" ht="15">
      <c r="A468" s="13" t="s">
        <v>46</v>
      </c>
      <c r="B468" s="46"/>
      <c r="C468" s="6"/>
      <c r="D468" s="14"/>
      <c r="E468" s="6"/>
      <c r="F468" s="6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8"/>
      <c r="T468" s="44">
        <f t="shared" si="24"/>
        <v>0</v>
      </c>
      <c r="U468" s="6"/>
      <c r="V468" s="3"/>
      <c r="W468" s="25"/>
      <c r="X468" s="5"/>
      <c r="Y468" s="3"/>
      <c r="Z468" s="3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</row>
    <row r="469" spans="1:45" ht="15">
      <c r="A469" s="13" t="s">
        <v>47</v>
      </c>
      <c r="B469" s="46"/>
      <c r="C469" s="6"/>
      <c r="D469" s="14"/>
      <c r="E469" s="6"/>
      <c r="F469" s="6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8"/>
      <c r="T469" s="44">
        <f t="shared" si="24"/>
        <v>0</v>
      </c>
      <c r="U469" s="6"/>
      <c r="V469" s="3"/>
      <c r="W469" s="25"/>
      <c r="X469" s="5"/>
      <c r="Y469" s="3"/>
      <c r="Z469" s="3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</row>
    <row r="470" spans="1:45" ht="15">
      <c r="A470" s="13" t="s">
        <v>48</v>
      </c>
      <c r="B470" s="46"/>
      <c r="C470" s="6"/>
      <c r="D470" s="14"/>
      <c r="E470" s="6"/>
      <c r="F470" s="6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8"/>
      <c r="T470" s="44">
        <f t="shared" si="24"/>
        <v>0</v>
      </c>
      <c r="U470" s="6"/>
      <c r="V470" s="3"/>
      <c r="W470" s="25"/>
      <c r="X470" s="5"/>
      <c r="Y470" s="3"/>
      <c r="Z470" s="3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</row>
    <row r="471" spans="1:45" ht="15">
      <c r="A471" s="13" t="s">
        <v>49</v>
      </c>
      <c r="B471" s="46"/>
      <c r="C471" s="6"/>
      <c r="D471" s="14"/>
      <c r="E471" s="6"/>
      <c r="F471" s="6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8"/>
      <c r="T471" s="44">
        <f t="shared" si="24"/>
        <v>0</v>
      </c>
      <c r="U471" s="6"/>
      <c r="V471" s="3"/>
      <c r="W471" s="25"/>
      <c r="X471" s="5"/>
      <c r="Y471" s="3"/>
      <c r="Z471" s="3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</row>
    <row r="472" spans="1:45" ht="15">
      <c r="A472" s="13" t="s">
        <v>50</v>
      </c>
      <c r="B472" s="46">
        <v>12</v>
      </c>
      <c r="C472" s="6"/>
      <c r="D472" s="14"/>
      <c r="E472" s="6"/>
      <c r="F472" s="6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8"/>
      <c r="T472" s="44">
        <f t="shared" si="24"/>
        <v>0</v>
      </c>
      <c r="U472" s="6">
        <f>T472</f>
        <v>0</v>
      </c>
      <c r="V472" s="3"/>
      <c r="W472" s="25"/>
      <c r="X472" s="5"/>
      <c r="Y472" s="3"/>
      <c r="Z472" s="3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</row>
    <row r="473" spans="1:45" ht="15">
      <c r="A473" s="13" t="s">
        <v>51</v>
      </c>
      <c r="B473" s="46">
        <v>27</v>
      </c>
      <c r="C473" s="6">
        <v>16</v>
      </c>
      <c r="D473" s="14">
        <v>15</v>
      </c>
      <c r="E473" s="6"/>
      <c r="F473" s="6"/>
      <c r="G473" s="8"/>
      <c r="H473" s="6"/>
      <c r="I473" s="6"/>
      <c r="J473" s="6"/>
      <c r="K473" s="6"/>
      <c r="L473" s="6">
        <v>20</v>
      </c>
      <c r="M473" s="6"/>
      <c r="N473" s="6"/>
      <c r="O473" s="6"/>
      <c r="P473" s="6"/>
      <c r="Q473" s="6"/>
      <c r="R473" s="6"/>
      <c r="S473" s="8"/>
      <c r="T473" s="44">
        <f t="shared" si="24"/>
        <v>51</v>
      </c>
      <c r="U473" s="6">
        <f>T473</f>
        <v>51</v>
      </c>
      <c r="V473" s="3"/>
      <c r="W473" s="25"/>
      <c r="X473" s="5"/>
      <c r="Y473" s="3"/>
      <c r="Z473" s="3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</row>
    <row r="474" spans="1:45" ht="15">
      <c r="A474" s="13" t="s">
        <v>52</v>
      </c>
      <c r="B474" s="46">
        <v>9</v>
      </c>
      <c r="C474" s="6"/>
      <c r="D474" s="14"/>
      <c r="E474" s="6"/>
      <c r="F474" s="6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6"/>
      <c r="S474" s="8"/>
      <c r="T474" s="44">
        <f t="shared" si="24"/>
        <v>0</v>
      </c>
      <c r="U474" s="6">
        <f>T474+T475</f>
        <v>0</v>
      </c>
      <c r="V474" s="47"/>
      <c r="W474" s="25"/>
      <c r="X474" s="5"/>
      <c r="Y474" s="3"/>
      <c r="Z474" s="3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</row>
    <row r="475" spans="1:45" ht="15">
      <c r="A475" s="13" t="s">
        <v>53</v>
      </c>
      <c r="B475" s="46"/>
      <c r="C475" s="6"/>
      <c r="D475" s="14"/>
      <c r="E475" s="6"/>
      <c r="F475" s="6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8"/>
      <c r="T475" s="44">
        <f t="shared" si="24"/>
        <v>0</v>
      </c>
      <c r="U475" s="6"/>
      <c r="V475" s="3"/>
      <c r="W475" s="25"/>
      <c r="X475" s="5"/>
      <c r="Y475" s="3"/>
      <c r="Z475" s="3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</row>
    <row r="476" spans="1:45" ht="15">
      <c r="A476" s="13" t="s">
        <v>14</v>
      </c>
      <c r="B476" s="46">
        <v>120</v>
      </c>
      <c r="C476" s="6">
        <v>76</v>
      </c>
      <c r="D476" s="14"/>
      <c r="E476" s="6"/>
      <c r="F476" s="6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8"/>
      <c r="T476" s="44">
        <f t="shared" si="24"/>
        <v>76</v>
      </c>
      <c r="U476" s="6">
        <f>T476</f>
        <v>76</v>
      </c>
      <c r="V476" s="3"/>
      <c r="W476" s="25"/>
      <c r="X476" s="5"/>
      <c r="Y476" s="3"/>
      <c r="Z476" s="3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</row>
    <row r="477" spans="1:45" ht="15">
      <c r="A477" s="13" t="s">
        <v>54</v>
      </c>
      <c r="B477" s="46">
        <v>12</v>
      </c>
      <c r="C477" s="6"/>
      <c r="D477" s="14"/>
      <c r="E477" s="6"/>
      <c r="F477" s="6"/>
      <c r="G477" s="8"/>
      <c r="H477" s="6"/>
      <c r="I477" s="6"/>
      <c r="J477" s="6"/>
      <c r="K477" s="6"/>
      <c r="L477" s="6">
        <v>20</v>
      </c>
      <c r="M477" s="6"/>
      <c r="N477" s="6"/>
      <c r="O477" s="6"/>
      <c r="P477" s="6"/>
      <c r="Q477" s="6"/>
      <c r="R477" s="6"/>
      <c r="S477" s="8"/>
      <c r="T477" s="44">
        <f t="shared" si="24"/>
        <v>20</v>
      </c>
      <c r="U477" s="6">
        <f>T477+T478</f>
        <v>20</v>
      </c>
      <c r="V477" s="3"/>
      <c r="W477" s="25"/>
      <c r="X477" s="5"/>
      <c r="Y477" s="3"/>
      <c r="Z477" s="3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</row>
    <row r="478" spans="1:45" ht="15">
      <c r="A478" s="13" t="s">
        <v>55</v>
      </c>
      <c r="B478" s="46"/>
      <c r="C478" s="6"/>
      <c r="D478" s="14"/>
      <c r="E478" s="6"/>
      <c r="F478" s="6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8"/>
      <c r="T478" s="44">
        <f t="shared" si="24"/>
        <v>0</v>
      </c>
      <c r="U478" s="6"/>
      <c r="V478" s="3"/>
      <c r="W478" s="25"/>
      <c r="X478" s="5"/>
      <c r="Y478" s="3"/>
      <c r="Z478" s="3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spans="1:45" ht="15">
      <c r="A479" s="13" t="s">
        <v>56</v>
      </c>
      <c r="B479" s="46">
        <v>120</v>
      </c>
      <c r="C479" s="6"/>
      <c r="D479" s="14"/>
      <c r="E479" s="6"/>
      <c r="F479" s="6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8"/>
      <c r="T479" s="44">
        <f t="shared" si="24"/>
        <v>0</v>
      </c>
      <c r="U479" s="6">
        <f>T479+T480</f>
        <v>0</v>
      </c>
      <c r="V479" s="3"/>
      <c r="W479" s="25"/>
      <c r="X479" s="5"/>
      <c r="Y479" s="3"/>
      <c r="Z479" s="3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</row>
    <row r="480" spans="1:45" ht="15">
      <c r="A480" s="13" t="s">
        <v>57</v>
      </c>
      <c r="B480" s="46"/>
      <c r="C480" s="6"/>
      <c r="D480" s="14"/>
      <c r="E480" s="6"/>
      <c r="F480" s="6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8"/>
      <c r="T480" s="44">
        <f t="shared" si="24"/>
        <v>0</v>
      </c>
      <c r="U480" s="6"/>
      <c r="V480" s="3"/>
      <c r="W480" s="25"/>
      <c r="X480" s="5"/>
      <c r="Y480" s="3"/>
      <c r="Z480" s="3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</row>
    <row r="481" spans="1:45" ht="15">
      <c r="A481" s="13" t="s">
        <v>58</v>
      </c>
      <c r="B481" s="46">
        <v>150</v>
      </c>
      <c r="C481" s="6"/>
      <c r="D481" s="14"/>
      <c r="E481" s="6"/>
      <c r="F481" s="6"/>
      <c r="G481" s="8"/>
      <c r="H481" s="6"/>
      <c r="I481" s="6">
        <v>40</v>
      </c>
      <c r="J481" s="6"/>
      <c r="K481" s="6">
        <v>205.2</v>
      </c>
      <c r="L481" s="6"/>
      <c r="M481" s="6"/>
      <c r="N481" s="6"/>
      <c r="O481" s="6"/>
      <c r="P481" s="6"/>
      <c r="Q481" s="6"/>
      <c r="R481" s="6"/>
      <c r="S481" s="8"/>
      <c r="T481" s="44">
        <f t="shared" si="24"/>
        <v>245.2</v>
      </c>
      <c r="U481" s="6">
        <f>T481</f>
        <v>245.2</v>
      </c>
      <c r="V481" s="3"/>
      <c r="W481" s="25"/>
      <c r="X481" s="5"/>
      <c r="Y481" s="3"/>
      <c r="Z481" s="3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</row>
    <row r="482" spans="1:45" ht="15">
      <c r="A482" s="13" t="s">
        <v>59</v>
      </c>
      <c r="B482" s="46">
        <v>240</v>
      </c>
      <c r="C482" s="6"/>
      <c r="D482" s="14"/>
      <c r="E482" s="6"/>
      <c r="F482" s="6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8"/>
      <c r="T482" s="44">
        <f t="shared" si="24"/>
        <v>0</v>
      </c>
      <c r="U482" s="6">
        <f>T483+T484+T485+T486+T487+T488+T489+T490+T491</f>
        <v>265.2</v>
      </c>
      <c r="V482" s="3"/>
      <c r="W482" s="25"/>
      <c r="X482" s="5"/>
      <c r="Y482" s="3"/>
      <c r="Z482" s="3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</row>
    <row r="483" spans="1:45" ht="15">
      <c r="A483" s="13" t="s">
        <v>60</v>
      </c>
      <c r="B483" s="46"/>
      <c r="C483" s="6"/>
      <c r="D483" s="14"/>
      <c r="E483" s="6"/>
      <c r="F483" s="6"/>
      <c r="G483" s="8"/>
      <c r="H483" s="6"/>
      <c r="I483" s="6">
        <v>62.5</v>
      </c>
      <c r="J483" s="6"/>
      <c r="K483" s="6"/>
      <c r="L483" s="6"/>
      <c r="M483" s="6"/>
      <c r="N483" s="6"/>
      <c r="O483" s="6"/>
      <c r="P483" s="6"/>
      <c r="Q483" s="6"/>
      <c r="R483" s="6"/>
      <c r="S483" s="8"/>
      <c r="T483" s="44">
        <f t="shared" si="24"/>
        <v>62.5</v>
      </c>
      <c r="U483" s="6"/>
      <c r="V483" s="3"/>
      <c r="W483" s="25"/>
      <c r="X483" s="5"/>
      <c r="Y483" s="3"/>
      <c r="Z483" s="3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spans="1:45" ht="15">
      <c r="A484" s="13" t="s">
        <v>61</v>
      </c>
      <c r="B484" s="46"/>
      <c r="C484" s="6"/>
      <c r="D484" s="14"/>
      <c r="E484" s="6"/>
      <c r="F484" s="6"/>
      <c r="G484" s="8"/>
      <c r="H484" s="6">
        <v>6</v>
      </c>
      <c r="I484" s="6">
        <v>12</v>
      </c>
      <c r="J484" s="6">
        <v>44.3</v>
      </c>
      <c r="K484" s="6"/>
      <c r="L484" s="6"/>
      <c r="M484" s="6"/>
      <c r="N484" s="6"/>
      <c r="O484" s="6"/>
      <c r="P484" s="6"/>
      <c r="Q484" s="6"/>
      <c r="R484" s="6"/>
      <c r="S484" s="8"/>
      <c r="T484" s="44">
        <f t="shared" si="24"/>
        <v>62.3</v>
      </c>
      <c r="U484" s="6"/>
      <c r="V484" s="3"/>
      <c r="W484" s="25"/>
      <c r="X484" s="5"/>
      <c r="Y484" s="3"/>
      <c r="Z484" s="3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</row>
    <row r="485" spans="1:45" ht="15">
      <c r="A485" s="13" t="s">
        <v>62</v>
      </c>
      <c r="B485" s="46"/>
      <c r="C485" s="6"/>
      <c r="D485" s="14"/>
      <c r="E485" s="6"/>
      <c r="F485" s="6"/>
      <c r="G485" s="8"/>
      <c r="H485" s="6"/>
      <c r="I485" s="6">
        <v>12.5</v>
      </c>
      <c r="J485" s="6"/>
      <c r="K485" s="6"/>
      <c r="L485" s="6"/>
      <c r="M485" s="6"/>
      <c r="N485" s="6"/>
      <c r="O485" s="6"/>
      <c r="P485" s="6"/>
      <c r="Q485" s="6"/>
      <c r="R485" s="6"/>
      <c r="S485" s="8"/>
      <c r="T485" s="44">
        <f t="shared" si="24"/>
        <v>12.5</v>
      </c>
      <c r="U485" s="6"/>
      <c r="V485" s="3"/>
      <c r="W485" s="25"/>
      <c r="X485" s="5"/>
      <c r="Y485" s="3"/>
      <c r="Z485" s="3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</row>
    <row r="486" spans="1:45" ht="15">
      <c r="A486" s="13" t="s">
        <v>63</v>
      </c>
      <c r="B486" s="46"/>
      <c r="C486" s="6"/>
      <c r="D486" s="14"/>
      <c r="E486" s="6"/>
      <c r="F486" s="6"/>
      <c r="G486" s="8"/>
      <c r="H486" s="6">
        <v>75.5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8"/>
      <c r="T486" s="44">
        <f t="shared" si="24"/>
        <v>75.5</v>
      </c>
      <c r="U486" s="6"/>
      <c r="V486" s="3"/>
      <c r="W486" s="25"/>
      <c r="X486" s="5"/>
      <c r="Y486" s="3"/>
      <c r="Z486" s="3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</row>
    <row r="487" spans="1:45" ht="15">
      <c r="A487" s="13" t="s">
        <v>64</v>
      </c>
      <c r="B487" s="46"/>
      <c r="C487" s="6"/>
      <c r="D487" s="14"/>
      <c r="E487" s="6"/>
      <c r="F487" s="6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8"/>
      <c r="T487" s="44">
        <f t="shared" si="24"/>
        <v>0</v>
      </c>
      <c r="U487" s="6"/>
      <c r="V487" s="3"/>
      <c r="W487" s="25"/>
      <c r="X487" s="5"/>
      <c r="Y487" s="3"/>
      <c r="Z487" s="3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</row>
    <row r="488" spans="1:45" ht="15">
      <c r="A488" s="13" t="s">
        <v>65</v>
      </c>
      <c r="B488" s="46"/>
      <c r="C488" s="6"/>
      <c r="D488" s="14"/>
      <c r="E488" s="6"/>
      <c r="F488" s="6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8"/>
      <c r="T488" s="44">
        <f t="shared" si="24"/>
        <v>0</v>
      </c>
      <c r="U488" s="6"/>
      <c r="V488" s="3"/>
      <c r="W488" s="25"/>
      <c r="X488" s="5"/>
      <c r="Y488" s="3"/>
      <c r="Z488" s="3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</row>
    <row r="489" spans="1:45" ht="15">
      <c r="A489" s="13" t="s">
        <v>66</v>
      </c>
      <c r="B489" s="46"/>
      <c r="C489" s="6"/>
      <c r="D489" s="14"/>
      <c r="E489" s="6"/>
      <c r="F489" s="6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8"/>
      <c r="T489" s="44">
        <f t="shared" si="24"/>
        <v>0</v>
      </c>
      <c r="U489" s="6"/>
      <c r="V489" s="3"/>
      <c r="W489" s="25"/>
      <c r="X489" s="5"/>
      <c r="Y489" s="3"/>
      <c r="Z489" s="3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</row>
    <row r="490" spans="1:45" ht="15">
      <c r="A490" s="13" t="s">
        <v>67</v>
      </c>
      <c r="B490" s="46"/>
      <c r="C490" s="6"/>
      <c r="D490" s="14"/>
      <c r="E490" s="6"/>
      <c r="F490" s="6"/>
      <c r="G490" s="8"/>
      <c r="H490" s="6">
        <v>52.4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8"/>
      <c r="T490" s="44">
        <f t="shared" si="24"/>
        <v>52.4</v>
      </c>
      <c r="U490" s="6"/>
      <c r="V490" s="3"/>
      <c r="W490" s="25"/>
      <c r="X490" s="5"/>
      <c r="Y490" s="3"/>
      <c r="Z490" s="3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</row>
    <row r="491" spans="1:45" ht="15">
      <c r="A491" s="13" t="s">
        <v>68</v>
      </c>
      <c r="B491" s="46"/>
      <c r="C491" s="6"/>
      <c r="D491" s="14"/>
      <c r="E491" s="6"/>
      <c r="F491" s="6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8"/>
      <c r="T491" s="44">
        <f t="shared" si="24"/>
        <v>0</v>
      </c>
      <c r="U491" s="6"/>
      <c r="V491" s="3"/>
      <c r="W491" s="25"/>
      <c r="X491" s="5"/>
      <c r="Y491" s="3"/>
      <c r="Z491" s="3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</row>
    <row r="492" spans="1:45" ht="15">
      <c r="A492" s="13" t="s">
        <v>11</v>
      </c>
      <c r="B492" s="46">
        <v>120</v>
      </c>
      <c r="C492" s="6"/>
      <c r="D492" s="14"/>
      <c r="E492" s="6">
        <v>70</v>
      </c>
      <c r="F492" s="6"/>
      <c r="G492" s="8"/>
      <c r="H492" s="6"/>
      <c r="I492" s="6"/>
      <c r="J492" s="6">
        <v>11.4</v>
      </c>
      <c r="K492" s="6"/>
      <c r="L492" s="6"/>
      <c r="M492" s="6"/>
      <c r="N492" s="6"/>
      <c r="O492" s="6">
        <v>50</v>
      </c>
      <c r="P492" s="6"/>
      <c r="Q492" s="6"/>
      <c r="R492" s="6"/>
      <c r="S492" s="8"/>
      <c r="T492" s="44">
        <f t="shared" si="24"/>
        <v>131.4</v>
      </c>
      <c r="U492" s="6">
        <f>T492</f>
        <v>131.4</v>
      </c>
      <c r="V492" s="3"/>
      <c r="W492" s="25"/>
      <c r="X492" s="5"/>
      <c r="Y492" s="3"/>
      <c r="Z492" s="3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</row>
    <row r="493" spans="1:45" ht="15">
      <c r="A493" s="13" t="s">
        <v>10</v>
      </c>
      <c r="B493" s="46">
        <v>72</v>
      </c>
      <c r="C493" s="6"/>
      <c r="D493" s="14"/>
      <c r="E493" s="6"/>
      <c r="F493" s="6"/>
      <c r="G493" s="8"/>
      <c r="H493" s="6"/>
      <c r="I493" s="6"/>
      <c r="J493" s="6"/>
      <c r="K493" s="6"/>
      <c r="L493" s="6"/>
      <c r="M493" s="6">
        <v>70</v>
      </c>
      <c r="N493" s="6"/>
      <c r="O493" s="6"/>
      <c r="P493" s="6"/>
      <c r="Q493" s="6"/>
      <c r="R493" s="6"/>
      <c r="S493" s="8"/>
      <c r="T493" s="44">
        <f t="shared" si="24"/>
        <v>70</v>
      </c>
      <c r="U493" s="6">
        <f aca="true" t="shared" si="25" ref="U493:U498">T493</f>
        <v>70</v>
      </c>
      <c r="V493" s="3"/>
      <c r="W493" s="25"/>
      <c r="X493" s="5"/>
      <c r="Y493" s="3"/>
      <c r="Z493" s="3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</row>
    <row r="494" spans="1:45" ht="15">
      <c r="A494" s="13" t="s">
        <v>69</v>
      </c>
      <c r="B494" s="46">
        <v>0.24</v>
      </c>
      <c r="C494" s="6"/>
      <c r="D494" s="14">
        <v>0.36</v>
      </c>
      <c r="E494" s="6"/>
      <c r="F494" s="6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8"/>
      <c r="T494" s="44">
        <f t="shared" si="24"/>
        <v>0.36</v>
      </c>
      <c r="U494" s="6">
        <f t="shared" si="25"/>
        <v>0.36</v>
      </c>
      <c r="V494" s="3"/>
      <c r="W494" s="25"/>
      <c r="X494" s="5"/>
      <c r="Y494" s="3"/>
      <c r="Z494" s="3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</row>
    <row r="495" spans="1:45" ht="15">
      <c r="A495" s="13" t="s">
        <v>70</v>
      </c>
      <c r="B495" s="46">
        <v>0.72</v>
      </c>
      <c r="C495" s="24"/>
      <c r="D495" s="48"/>
      <c r="E495" s="24"/>
      <c r="F495" s="24"/>
      <c r="G495" s="8"/>
      <c r="H495" s="24"/>
      <c r="I495" s="24"/>
      <c r="J495" s="24"/>
      <c r="K495" s="24"/>
      <c r="L495" s="24"/>
      <c r="M495" s="24"/>
      <c r="N495" s="6"/>
      <c r="O495" s="24"/>
      <c r="P495" s="6"/>
      <c r="Q495" s="24"/>
      <c r="R495" s="6"/>
      <c r="S495" s="8"/>
      <c r="T495" s="44">
        <f t="shared" si="24"/>
        <v>0</v>
      </c>
      <c r="U495" s="24">
        <f t="shared" si="25"/>
        <v>0</v>
      </c>
      <c r="V495" s="3"/>
      <c r="W495" s="25"/>
      <c r="X495" s="5"/>
      <c r="Y495" s="4"/>
      <c r="Z495" s="4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</row>
    <row r="496" spans="1:45" ht="15">
      <c r="A496" s="13" t="s">
        <v>71</v>
      </c>
      <c r="B496" s="49">
        <v>1.2</v>
      </c>
      <c r="C496" s="24"/>
      <c r="D496" s="48"/>
      <c r="E496" s="24"/>
      <c r="F496" s="24"/>
      <c r="G496" s="8"/>
      <c r="H496" s="24"/>
      <c r="I496" s="24"/>
      <c r="J496" s="24"/>
      <c r="K496" s="24"/>
      <c r="L496" s="24"/>
      <c r="M496" s="24"/>
      <c r="N496" s="6"/>
      <c r="O496" s="24"/>
      <c r="P496" s="6"/>
      <c r="Q496" s="24"/>
      <c r="R496" s="6"/>
      <c r="S496" s="8"/>
      <c r="T496" s="44">
        <f t="shared" si="24"/>
        <v>0</v>
      </c>
      <c r="U496" s="24">
        <f t="shared" si="25"/>
        <v>0</v>
      </c>
      <c r="V496" s="3"/>
      <c r="W496" s="25"/>
      <c r="X496" s="5"/>
      <c r="Y496" s="4"/>
      <c r="Z496" s="4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spans="1:45" ht="15">
      <c r="A497" s="13" t="s">
        <v>72</v>
      </c>
      <c r="B497" s="50"/>
      <c r="C497" s="6">
        <v>8</v>
      </c>
      <c r="D497" s="14"/>
      <c r="E497" s="6"/>
      <c r="F497" s="6"/>
      <c r="G497" s="8"/>
      <c r="H497" s="6"/>
      <c r="I497" s="6"/>
      <c r="J497" s="6">
        <v>8.6</v>
      </c>
      <c r="K497" s="6"/>
      <c r="L497" s="6"/>
      <c r="M497" s="6"/>
      <c r="N497" s="6"/>
      <c r="O497" s="6"/>
      <c r="P497" s="6"/>
      <c r="Q497" s="6"/>
      <c r="R497" s="6"/>
      <c r="S497" s="8"/>
      <c r="T497" s="44">
        <f t="shared" si="24"/>
        <v>16.6</v>
      </c>
      <c r="U497" s="6">
        <f t="shared" si="25"/>
        <v>16.6</v>
      </c>
      <c r="V497" s="3"/>
      <c r="W497" s="25"/>
      <c r="X497" s="5"/>
      <c r="Y497" s="3"/>
      <c r="Z497" s="3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</row>
    <row r="498" spans="1:45" ht="15">
      <c r="A498" s="51" t="s">
        <v>73</v>
      </c>
      <c r="B498" s="46"/>
      <c r="C498" s="6"/>
      <c r="D498" s="14"/>
      <c r="E498" s="6"/>
      <c r="F498" s="6"/>
      <c r="G498" s="8"/>
      <c r="H498" s="6"/>
      <c r="I498" s="6"/>
      <c r="J498" s="6"/>
      <c r="K498" s="6"/>
      <c r="L498" s="6">
        <v>0.2</v>
      </c>
      <c r="M498" s="6"/>
      <c r="N498" s="6"/>
      <c r="O498" s="6"/>
      <c r="P498" s="6"/>
      <c r="Q498" s="6"/>
      <c r="R498" s="6"/>
      <c r="S498" s="8"/>
      <c r="T498" s="44">
        <f t="shared" si="24"/>
        <v>0.2</v>
      </c>
      <c r="U498" s="6">
        <f t="shared" si="25"/>
        <v>0.2</v>
      </c>
      <c r="V498" s="3"/>
      <c r="W498" s="25"/>
      <c r="X498" s="5"/>
      <c r="Y498" s="3"/>
      <c r="Z498" s="3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</row>
    <row r="499" spans="1:45" ht="15">
      <c r="A499" s="52" t="s">
        <v>74</v>
      </c>
      <c r="B499" s="53"/>
      <c r="C499" s="8"/>
      <c r="D499" s="54"/>
      <c r="E499" s="8"/>
      <c r="F499" s="8"/>
      <c r="G499" s="8"/>
      <c r="H499" s="8"/>
      <c r="I499" s="8"/>
      <c r="J499" s="8"/>
      <c r="K499" s="8"/>
      <c r="L499" s="8">
        <v>9</v>
      </c>
      <c r="M499" s="8"/>
      <c r="N499" s="8"/>
      <c r="O499" s="8"/>
      <c r="P499" s="8"/>
      <c r="Q499" s="8"/>
      <c r="R499" s="8"/>
      <c r="S499" s="8"/>
      <c r="T499" s="44">
        <f t="shared" si="24"/>
        <v>9</v>
      </c>
      <c r="U499" s="8"/>
      <c r="W499" s="2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</row>
    <row r="500" spans="1:45" ht="15">
      <c r="A500" s="13"/>
      <c r="B500" s="11">
        <v>4.2</v>
      </c>
      <c r="C500" s="6"/>
      <c r="D500" s="1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9"/>
      <c r="P500" s="6"/>
      <c r="Q500" s="6"/>
      <c r="R500" s="6"/>
      <c r="S500" s="9"/>
      <c r="T500" s="44"/>
      <c r="U500" s="6"/>
      <c r="W500" s="25"/>
      <c r="X500" s="5"/>
      <c r="Y500" s="3"/>
      <c r="Z500" s="3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</row>
    <row r="501" spans="1:45" ht="15">
      <c r="A501" s="51" t="s">
        <v>111</v>
      </c>
      <c r="B501" s="8">
        <v>3</v>
      </c>
      <c r="C501" s="6"/>
      <c r="D501" s="1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9"/>
      <c r="P501" s="6"/>
      <c r="Q501" s="6"/>
      <c r="R501" s="6"/>
      <c r="S501" s="9"/>
      <c r="T501" s="44">
        <v>3</v>
      </c>
      <c r="U501" s="6"/>
      <c r="W501" s="25"/>
      <c r="X501" s="5"/>
      <c r="Y501" s="3"/>
      <c r="Z501" s="3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</row>
    <row r="502" spans="1:45" ht="12.75">
      <c r="A502" s="8" t="s">
        <v>112</v>
      </c>
      <c r="B502" s="8"/>
      <c r="C502" s="8"/>
      <c r="D502" s="54"/>
      <c r="E502" s="54"/>
      <c r="F502" s="54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41"/>
      <c r="T502" s="57"/>
      <c r="U502" s="8"/>
      <c r="W502" s="2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</row>
    <row r="503" spans="3:45" ht="12.75">
      <c r="C503" s="30" t="s">
        <v>75</v>
      </c>
      <c r="H503" s="64" t="s">
        <v>0</v>
      </c>
      <c r="M503" s="5"/>
      <c r="N503" s="5"/>
      <c r="R503" s="5"/>
      <c r="S503" s="5"/>
      <c r="U503" s="8"/>
      <c r="W503" s="2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</row>
    <row r="504" spans="1:45" ht="220.5" customHeight="1">
      <c r="A504" s="34">
        <v>9</v>
      </c>
      <c r="B504" s="35" t="s">
        <v>2</v>
      </c>
      <c r="C504" s="35" t="s">
        <v>179</v>
      </c>
      <c r="D504" s="7" t="s">
        <v>5</v>
      </c>
      <c r="E504" s="35" t="s">
        <v>15</v>
      </c>
      <c r="F504" s="35" t="s">
        <v>125</v>
      </c>
      <c r="G504" s="35" t="s">
        <v>14</v>
      </c>
      <c r="H504" s="35" t="s">
        <v>84</v>
      </c>
      <c r="I504" s="35" t="s">
        <v>206</v>
      </c>
      <c r="J504" s="36" t="s">
        <v>136</v>
      </c>
      <c r="K504" s="35" t="s">
        <v>180</v>
      </c>
      <c r="L504" s="36" t="s">
        <v>13</v>
      </c>
      <c r="M504" s="35" t="s">
        <v>10</v>
      </c>
      <c r="N504" s="35" t="s">
        <v>12</v>
      </c>
      <c r="O504" s="35" t="s">
        <v>11</v>
      </c>
      <c r="P504" s="35" t="s">
        <v>52</v>
      </c>
      <c r="Q504" s="35"/>
      <c r="R504" s="35"/>
      <c r="S504" s="36"/>
      <c r="T504" s="37" t="s">
        <v>16</v>
      </c>
      <c r="U504" s="36" t="s">
        <v>17</v>
      </c>
      <c r="V504" s="38"/>
      <c r="W504" s="2"/>
      <c r="X504" s="5"/>
      <c r="Y504" s="2"/>
      <c r="Z504" s="2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</row>
    <row r="505" spans="1:45" ht="15">
      <c r="A505" s="42" t="s">
        <v>21</v>
      </c>
      <c r="B505" s="6"/>
      <c r="C505" s="6">
        <v>200</v>
      </c>
      <c r="D505" s="14">
        <v>200</v>
      </c>
      <c r="E505" s="6" t="s">
        <v>22</v>
      </c>
      <c r="F505" s="6" t="s">
        <v>156</v>
      </c>
      <c r="G505" s="6">
        <v>100</v>
      </c>
      <c r="H505" s="6">
        <v>100</v>
      </c>
      <c r="I505" s="6" t="s">
        <v>207</v>
      </c>
      <c r="J505" s="65" t="s">
        <v>133</v>
      </c>
      <c r="K505" s="6">
        <v>200</v>
      </c>
      <c r="L505" s="6">
        <v>200</v>
      </c>
      <c r="M505" s="6">
        <v>75</v>
      </c>
      <c r="N505" s="6" t="s">
        <v>22</v>
      </c>
      <c r="O505" s="6">
        <v>40</v>
      </c>
      <c r="P505" s="6">
        <v>30</v>
      </c>
      <c r="Q505" s="6"/>
      <c r="R505" s="6"/>
      <c r="S505" s="6"/>
      <c r="T505" s="44"/>
      <c r="U505" s="6"/>
      <c r="V505" s="3"/>
      <c r="W505" s="3"/>
      <c r="X505" s="5"/>
      <c r="Y505" s="3"/>
      <c r="Z505" s="3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</row>
    <row r="506" spans="1:45" ht="15">
      <c r="A506" s="13" t="s">
        <v>23</v>
      </c>
      <c r="B506" s="46">
        <v>51</v>
      </c>
      <c r="C506" s="6"/>
      <c r="D506" s="14"/>
      <c r="E506" s="6"/>
      <c r="F506" s="6"/>
      <c r="G506" s="6"/>
      <c r="H506" s="6"/>
      <c r="I506" s="6"/>
      <c r="J506" s="65">
        <v>60.8</v>
      </c>
      <c r="K506" s="6"/>
      <c r="L506" s="6"/>
      <c r="M506" s="6"/>
      <c r="N506" s="6"/>
      <c r="O506" s="6"/>
      <c r="P506" s="6"/>
      <c r="Q506" s="6"/>
      <c r="R506" s="6"/>
      <c r="S506" s="6"/>
      <c r="T506" s="44">
        <f>C506+D506+E506+F506+G506+H506+I506+J506+K506+L506+M506+N506+O506+P506+Q506+R506+S506</f>
        <v>60.8</v>
      </c>
      <c r="U506" s="6">
        <f>T506+T507+T508</f>
        <v>60.8</v>
      </c>
      <c r="V506" s="3"/>
      <c r="W506" s="3"/>
      <c r="X506" s="5"/>
      <c r="Y506" s="3"/>
      <c r="Z506" s="3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</row>
    <row r="507" spans="1:45" ht="15">
      <c r="A507" s="13" t="s">
        <v>24</v>
      </c>
      <c r="B507" s="46"/>
      <c r="C507" s="6"/>
      <c r="D507" s="14"/>
      <c r="E507" s="6"/>
      <c r="F507" s="6"/>
      <c r="G507" s="6"/>
      <c r="H507" s="6"/>
      <c r="I507" s="6"/>
      <c r="J507" s="65"/>
      <c r="K507" s="6"/>
      <c r="L507" s="56"/>
      <c r="M507" s="6"/>
      <c r="N507" s="6"/>
      <c r="O507" s="6"/>
      <c r="P507" s="6"/>
      <c r="Q507" s="6"/>
      <c r="R507" s="6"/>
      <c r="S507" s="56"/>
      <c r="T507" s="44">
        <f aca="true" t="shared" si="26" ref="T507:T562">C507+D507+E507+F507+G507+H507+I507+J507+K507+L507+M507+N507+O507+P507+Q507+R507+S507</f>
        <v>0</v>
      </c>
      <c r="U507" s="6"/>
      <c r="V507" s="47"/>
      <c r="W507" s="3"/>
      <c r="X507" s="5"/>
      <c r="Y507" s="3"/>
      <c r="Z507" s="3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</row>
    <row r="508" spans="1:45" ht="15">
      <c r="A508" s="13" t="s">
        <v>25</v>
      </c>
      <c r="B508" s="46"/>
      <c r="C508" s="6"/>
      <c r="D508" s="14"/>
      <c r="E508" s="6"/>
      <c r="F508" s="6"/>
      <c r="G508" s="6"/>
      <c r="H508" s="6"/>
      <c r="I508" s="6"/>
      <c r="J508" s="65"/>
      <c r="K508" s="6"/>
      <c r="L508" s="56"/>
      <c r="M508" s="6"/>
      <c r="N508" s="6"/>
      <c r="O508" s="6"/>
      <c r="P508" s="6"/>
      <c r="Q508" s="6"/>
      <c r="R508" s="6"/>
      <c r="S508" s="56"/>
      <c r="T508" s="44">
        <f t="shared" si="26"/>
        <v>0</v>
      </c>
      <c r="U508" s="6"/>
      <c r="V508" s="47"/>
      <c r="W508" s="3"/>
      <c r="X508" s="5"/>
      <c r="Y508" s="3"/>
      <c r="Z508" s="3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</row>
    <row r="509" spans="1:45" ht="15">
      <c r="A509" s="13" t="s">
        <v>26</v>
      </c>
      <c r="B509" s="46">
        <v>51.6</v>
      </c>
      <c r="C509" s="6"/>
      <c r="D509" s="14"/>
      <c r="E509" s="6"/>
      <c r="F509" s="6"/>
      <c r="G509" s="6"/>
      <c r="H509" s="6"/>
      <c r="I509" s="6">
        <v>48.5</v>
      </c>
      <c r="J509" s="65"/>
      <c r="K509" s="6"/>
      <c r="L509" s="6"/>
      <c r="M509" s="6"/>
      <c r="N509" s="6"/>
      <c r="O509" s="6"/>
      <c r="P509" s="6"/>
      <c r="Q509" s="6"/>
      <c r="R509" s="6"/>
      <c r="S509" s="6"/>
      <c r="T509" s="44">
        <f t="shared" si="26"/>
        <v>48.5</v>
      </c>
      <c r="U509" s="6">
        <f>T509</f>
        <v>48.5</v>
      </c>
      <c r="V509" s="3"/>
      <c r="W509" s="3"/>
      <c r="X509" s="5"/>
      <c r="Y509" s="3"/>
      <c r="Z509" s="3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</row>
    <row r="510" spans="1:45" ht="15">
      <c r="A510" s="13" t="s">
        <v>27</v>
      </c>
      <c r="B510" s="46">
        <v>12</v>
      </c>
      <c r="C510" s="6"/>
      <c r="D510" s="14"/>
      <c r="E510" s="6"/>
      <c r="F510" s="6"/>
      <c r="G510" s="6"/>
      <c r="H510" s="6"/>
      <c r="I510" s="6"/>
      <c r="J510" s="65"/>
      <c r="K510" s="6"/>
      <c r="L510" s="56"/>
      <c r="M510" s="6"/>
      <c r="N510" s="6"/>
      <c r="O510" s="6"/>
      <c r="P510" s="6"/>
      <c r="Q510" s="6"/>
      <c r="R510" s="6"/>
      <c r="S510" s="56"/>
      <c r="T510" s="44">
        <f t="shared" si="26"/>
        <v>0</v>
      </c>
      <c r="U510" s="6">
        <f>T510</f>
        <v>0</v>
      </c>
      <c r="V510" s="47"/>
      <c r="W510" s="3"/>
      <c r="X510" s="5"/>
      <c r="Y510" s="3"/>
      <c r="Z510" s="3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</row>
    <row r="511" spans="1:45" ht="15">
      <c r="A511" s="13" t="s">
        <v>28</v>
      </c>
      <c r="B511" s="46">
        <v>48</v>
      </c>
      <c r="C511" s="6">
        <v>127.7</v>
      </c>
      <c r="D511" s="14"/>
      <c r="E511" s="6"/>
      <c r="F511" s="6"/>
      <c r="G511" s="6"/>
      <c r="H511" s="6"/>
      <c r="I511" s="6"/>
      <c r="J511" s="65"/>
      <c r="K511" s="6"/>
      <c r="L511" s="6"/>
      <c r="M511" s="6"/>
      <c r="N511" s="6"/>
      <c r="O511" s="6"/>
      <c r="P511" s="6"/>
      <c r="Q511" s="6"/>
      <c r="R511" s="6"/>
      <c r="S511" s="6"/>
      <c r="T511" s="44">
        <f t="shared" si="26"/>
        <v>127.7</v>
      </c>
      <c r="U511" s="6">
        <f>T511+T512</f>
        <v>127.7</v>
      </c>
      <c r="V511" s="3"/>
      <c r="W511" s="3"/>
      <c r="X511" s="5"/>
      <c r="Y511" s="3"/>
      <c r="Z511" s="3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spans="1:45" ht="15">
      <c r="A512" s="13" t="s">
        <v>29</v>
      </c>
      <c r="B512" s="46"/>
      <c r="C512" s="6"/>
      <c r="D512" s="14"/>
      <c r="E512" s="6"/>
      <c r="F512" s="6"/>
      <c r="G512" s="6"/>
      <c r="H512" s="6"/>
      <c r="I512" s="6"/>
      <c r="J512" s="65"/>
      <c r="K512" s="6"/>
      <c r="L512" s="6"/>
      <c r="M512" s="6"/>
      <c r="N512" s="6"/>
      <c r="O512" s="6"/>
      <c r="P512" s="6"/>
      <c r="Q512" s="6"/>
      <c r="R512" s="6"/>
      <c r="S512" s="6"/>
      <c r="T512" s="44">
        <f t="shared" si="26"/>
        <v>0</v>
      </c>
      <c r="U512" s="6"/>
      <c r="V512" s="3"/>
      <c r="W512" s="3"/>
      <c r="X512" s="5"/>
      <c r="Y512" s="3"/>
      <c r="Z512" s="3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</row>
    <row r="513" spans="1:45" ht="15">
      <c r="A513" s="13" t="s">
        <v>30</v>
      </c>
      <c r="B513" s="46">
        <v>21</v>
      </c>
      <c r="C513" s="6">
        <v>15</v>
      </c>
      <c r="D513" s="14"/>
      <c r="E513" s="6"/>
      <c r="F513" s="6"/>
      <c r="G513" s="6"/>
      <c r="H513" s="6"/>
      <c r="I513" s="6">
        <v>2.3</v>
      </c>
      <c r="J513" s="65">
        <v>4.2</v>
      </c>
      <c r="K513" s="6">
        <v>7</v>
      </c>
      <c r="L513" s="6"/>
      <c r="M513" s="6"/>
      <c r="N513" s="6"/>
      <c r="O513" s="6"/>
      <c r="P513" s="6"/>
      <c r="Q513" s="6"/>
      <c r="R513" s="6"/>
      <c r="S513" s="6"/>
      <c r="T513" s="44">
        <f t="shared" si="26"/>
        <v>28.5</v>
      </c>
      <c r="U513" s="6">
        <f>T513</f>
        <v>28.5</v>
      </c>
      <c r="V513" s="3"/>
      <c r="W513" s="3"/>
      <c r="X513" s="5"/>
      <c r="Y513" s="3"/>
      <c r="Z513" s="3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</row>
    <row r="514" spans="1:45" ht="15">
      <c r="A514" s="13" t="s">
        <v>31</v>
      </c>
      <c r="B514" s="46">
        <v>10.8</v>
      </c>
      <c r="C514" s="6">
        <v>3.7</v>
      </c>
      <c r="D514" s="14"/>
      <c r="E514" s="6"/>
      <c r="F514" s="6"/>
      <c r="G514" s="6"/>
      <c r="H514" s="6"/>
      <c r="I514" s="6">
        <v>2.5</v>
      </c>
      <c r="J514" s="65"/>
      <c r="K514" s="6"/>
      <c r="L514" s="6"/>
      <c r="M514" s="6"/>
      <c r="N514" s="6"/>
      <c r="O514" s="6"/>
      <c r="P514" s="6"/>
      <c r="Q514" s="6"/>
      <c r="R514" s="6"/>
      <c r="S514" s="6"/>
      <c r="T514" s="44">
        <f t="shared" si="26"/>
        <v>6.2</v>
      </c>
      <c r="U514" s="6">
        <f>T514</f>
        <v>6.2</v>
      </c>
      <c r="V514" s="3"/>
      <c r="W514" s="3"/>
      <c r="X514" s="5"/>
      <c r="Y514" s="3"/>
      <c r="Z514" s="3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</row>
    <row r="515" spans="1:45" ht="15">
      <c r="A515" s="13" t="s">
        <v>32</v>
      </c>
      <c r="B515" s="46">
        <v>180</v>
      </c>
      <c r="C515" s="6"/>
      <c r="D515" s="14"/>
      <c r="E515" s="6"/>
      <c r="F515" s="6"/>
      <c r="G515" s="6"/>
      <c r="H515" s="6"/>
      <c r="I515" s="6"/>
      <c r="J515" s="65">
        <v>17.6</v>
      </c>
      <c r="K515" s="6"/>
      <c r="L515" s="6"/>
      <c r="M515" s="6"/>
      <c r="N515" s="6"/>
      <c r="O515" s="6"/>
      <c r="P515" s="6"/>
      <c r="Q515" s="6"/>
      <c r="R515" s="6"/>
      <c r="S515" s="6"/>
      <c r="T515" s="44">
        <f t="shared" si="26"/>
        <v>17.6</v>
      </c>
      <c r="U515" s="6">
        <f>T515+T516</f>
        <v>82.6</v>
      </c>
      <c r="V515" s="3"/>
      <c r="W515" s="3"/>
      <c r="X515" s="5"/>
      <c r="Y515" s="3"/>
      <c r="Z515" s="3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</row>
    <row r="516" spans="1:45" ht="15">
      <c r="A516" s="13" t="s">
        <v>12</v>
      </c>
      <c r="B516" s="46"/>
      <c r="C516" s="6"/>
      <c r="D516" s="14"/>
      <c r="E516" s="6"/>
      <c r="F516" s="6"/>
      <c r="G516" s="6"/>
      <c r="H516" s="6"/>
      <c r="I516" s="6"/>
      <c r="J516" s="65"/>
      <c r="K516" s="6"/>
      <c r="L516" s="6"/>
      <c r="M516" s="6"/>
      <c r="N516" s="6">
        <v>65</v>
      </c>
      <c r="O516" s="6"/>
      <c r="P516" s="6"/>
      <c r="Q516" s="6"/>
      <c r="R516" s="6"/>
      <c r="S516" s="6"/>
      <c r="T516" s="44">
        <f t="shared" si="26"/>
        <v>65</v>
      </c>
      <c r="U516" s="6"/>
      <c r="V516" s="3"/>
      <c r="W516" s="3"/>
      <c r="X516" s="5"/>
      <c r="Y516" s="3"/>
      <c r="Z516" s="3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spans="1:45" ht="15">
      <c r="A517" s="13" t="s">
        <v>33</v>
      </c>
      <c r="B517" s="46">
        <v>108</v>
      </c>
      <c r="C517" s="6"/>
      <c r="D517" s="14"/>
      <c r="E517" s="6"/>
      <c r="F517" s="6"/>
      <c r="G517" s="6"/>
      <c r="H517" s="6"/>
      <c r="I517" s="6"/>
      <c r="J517" s="65"/>
      <c r="K517" s="6"/>
      <c r="L517" s="6"/>
      <c r="M517" s="6"/>
      <c r="N517" s="6"/>
      <c r="O517" s="6"/>
      <c r="P517" s="6"/>
      <c r="Q517" s="6"/>
      <c r="R517" s="6"/>
      <c r="S517" s="6"/>
      <c r="T517" s="44">
        <f t="shared" si="26"/>
        <v>0</v>
      </c>
      <c r="U517" s="6">
        <f>T517+T518</f>
        <v>100</v>
      </c>
      <c r="V517" s="3"/>
      <c r="W517" s="3"/>
      <c r="X517" s="5"/>
      <c r="Y517" s="3"/>
      <c r="Z517" s="3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spans="1:45" ht="15">
      <c r="A518" s="13" t="s">
        <v>15</v>
      </c>
      <c r="B518" s="46"/>
      <c r="C518" s="6"/>
      <c r="D518" s="14"/>
      <c r="E518" s="6">
        <v>100</v>
      </c>
      <c r="F518" s="6"/>
      <c r="G518" s="6"/>
      <c r="H518" s="6"/>
      <c r="I518" s="6"/>
      <c r="J518" s="65"/>
      <c r="K518" s="6"/>
      <c r="L518" s="56"/>
      <c r="M518" s="6"/>
      <c r="N518" s="6"/>
      <c r="O518" s="6"/>
      <c r="P518" s="6"/>
      <c r="Q518" s="6"/>
      <c r="R518" s="6"/>
      <c r="S518" s="56"/>
      <c r="T518" s="44">
        <f t="shared" si="26"/>
        <v>100</v>
      </c>
      <c r="U518" s="6"/>
      <c r="V518" s="47"/>
      <c r="W518" s="3"/>
      <c r="X518" s="5"/>
      <c r="Y518" s="3"/>
      <c r="Z518" s="3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</row>
    <row r="519" spans="1:45" ht="15">
      <c r="A519" s="13" t="s">
        <v>34</v>
      </c>
      <c r="B519" s="46">
        <v>6</v>
      </c>
      <c r="C519" s="6">
        <v>15.8</v>
      </c>
      <c r="D519" s="14"/>
      <c r="E519" s="6"/>
      <c r="F519" s="6"/>
      <c r="G519" s="6"/>
      <c r="H519" s="6"/>
      <c r="I519" s="6"/>
      <c r="J519" s="65"/>
      <c r="K519" s="6"/>
      <c r="L519" s="6"/>
      <c r="M519" s="6"/>
      <c r="N519" s="6"/>
      <c r="O519" s="6"/>
      <c r="P519" s="6"/>
      <c r="Q519" s="6"/>
      <c r="R519" s="6"/>
      <c r="S519" s="6"/>
      <c r="T519" s="44">
        <f t="shared" si="26"/>
        <v>15.8</v>
      </c>
      <c r="U519" s="6">
        <f>T519</f>
        <v>15.8</v>
      </c>
      <c r="V519" s="3"/>
      <c r="W519" s="3"/>
      <c r="X519" s="5"/>
      <c r="Y519" s="3"/>
      <c r="Z519" s="3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</row>
    <row r="520" spans="1:45" ht="15">
      <c r="A520" s="13" t="s">
        <v>35</v>
      </c>
      <c r="B520" s="46">
        <v>36</v>
      </c>
      <c r="C520" s="6"/>
      <c r="D520" s="14"/>
      <c r="E520" s="6"/>
      <c r="F520" s="6"/>
      <c r="G520" s="6"/>
      <c r="H520" s="6"/>
      <c r="I520" s="6"/>
      <c r="J520" s="65"/>
      <c r="K520" s="6"/>
      <c r="L520" s="6"/>
      <c r="M520" s="6"/>
      <c r="N520" s="6"/>
      <c r="O520" s="6"/>
      <c r="P520" s="6"/>
      <c r="Q520" s="6"/>
      <c r="R520" s="6"/>
      <c r="S520" s="6"/>
      <c r="T520" s="44">
        <f t="shared" si="26"/>
        <v>0</v>
      </c>
      <c r="U520" s="6">
        <f>T520</f>
        <v>0</v>
      </c>
      <c r="V520" s="3"/>
      <c r="W520" s="3"/>
      <c r="X520" s="5"/>
      <c r="Y520" s="3"/>
      <c r="Z520" s="3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</row>
    <row r="521" spans="1:45" ht="15">
      <c r="A521" s="13" t="s">
        <v>36</v>
      </c>
      <c r="B521" s="46">
        <v>7.2</v>
      </c>
      <c r="C521" s="6">
        <v>3.4</v>
      </c>
      <c r="D521" s="14"/>
      <c r="E521" s="6"/>
      <c r="F521" s="6">
        <v>10.7</v>
      </c>
      <c r="G521" s="6"/>
      <c r="H521" s="6"/>
      <c r="I521" s="6"/>
      <c r="J521" s="65"/>
      <c r="K521" s="6"/>
      <c r="L521" s="6"/>
      <c r="M521" s="6"/>
      <c r="N521" s="6"/>
      <c r="O521" s="6"/>
      <c r="P521" s="6"/>
      <c r="Q521" s="6"/>
      <c r="R521" s="6"/>
      <c r="S521" s="6"/>
      <c r="T521" s="44">
        <f t="shared" si="26"/>
        <v>14.1</v>
      </c>
      <c r="U521" s="6">
        <f>T521</f>
        <v>14.1</v>
      </c>
      <c r="V521" s="3"/>
      <c r="W521" s="3"/>
      <c r="X521" s="5"/>
      <c r="Y521" s="3"/>
      <c r="Z521" s="3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</row>
    <row r="522" spans="1:45" ht="15">
      <c r="A522" s="13" t="s">
        <v>37</v>
      </c>
      <c r="B522" s="46">
        <v>24</v>
      </c>
      <c r="C522" s="6">
        <v>3.7</v>
      </c>
      <c r="D522" s="14"/>
      <c r="E522" s="6"/>
      <c r="F522" s="6"/>
      <c r="G522" s="6"/>
      <c r="H522" s="6"/>
      <c r="I522" s="6">
        <v>5.5</v>
      </c>
      <c r="J522" s="65"/>
      <c r="K522" s="6"/>
      <c r="L522" s="56"/>
      <c r="M522" s="6"/>
      <c r="N522" s="6"/>
      <c r="O522" s="6"/>
      <c r="P522" s="6"/>
      <c r="Q522" s="6"/>
      <c r="R522" s="6"/>
      <c r="S522" s="56"/>
      <c r="T522" s="44">
        <f t="shared" si="26"/>
        <v>9.2</v>
      </c>
      <c r="U522" s="6">
        <f>T522</f>
        <v>9.2</v>
      </c>
      <c r="V522" s="47"/>
      <c r="W522" s="3"/>
      <c r="X522" s="5"/>
      <c r="Y522" s="3"/>
      <c r="Z522" s="3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</row>
    <row r="523" spans="1:45" ht="15">
      <c r="A523" s="13" t="s">
        <v>38</v>
      </c>
      <c r="B523" s="46">
        <v>12</v>
      </c>
      <c r="C523" s="6">
        <v>8.5</v>
      </c>
      <c r="D523" s="14"/>
      <c r="E523" s="6"/>
      <c r="F523" s="6"/>
      <c r="G523" s="6"/>
      <c r="H523" s="6"/>
      <c r="I523" s="6">
        <v>19.3</v>
      </c>
      <c r="J523" s="65">
        <v>4.2</v>
      </c>
      <c r="K523" s="6"/>
      <c r="L523" s="6"/>
      <c r="M523" s="6"/>
      <c r="N523" s="6"/>
      <c r="O523" s="6"/>
      <c r="P523" s="6"/>
      <c r="Q523" s="6"/>
      <c r="R523" s="6"/>
      <c r="S523" s="6"/>
      <c r="T523" s="44">
        <f t="shared" si="26"/>
        <v>32</v>
      </c>
      <c r="U523" s="6">
        <f>T523</f>
        <v>32</v>
      </c>
      <c r="V523" s="3"/>
      <c r="W523" s="3"/>
      <c r="X523" s="5"/>
      <c r="Y523" s="3"/>
      <c r="Z523" s="3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spans="1:45" ht="15">
      <c r="A524" s="13" t="s">
        <v>39</v>
      </c>
      <c r="B524" s="46">
        <v>30</v>
      </c>
      <c r="C524" s="6"/>
      <c r="D524" s="14"/>
      <c r="E524" s="6"/>
      <c r="F524" s="6"/>
      <c r="G524" s="6"/>
      <c r="H524" s="6"/>
      <c r="I524" s="6"/>
      <c r="J524" s="65"/>
      <c r="K524" s="6"/>
      <c r="L524" s="6"/>
      <c r="M524" s="6"/>
      <c r="N524" s="6"/>
      <c r="O524" s="6"/>
      <c r="P524" s="6"/>
      <c r="Q524" s="6"/>
      <c r="R524" s="6"/>
      <c r="S524" s="6"/>
      <c r="T524" s="44">
        <f t="shared" si="26"/>
        <v>0</v>
      </c>
      <c r="U524" s="6">
        <f>T524+T525+T526+T527+T528+T529+T530+T531+T532+T533+T534</f>
        <v>43</v>
      </c>
      <c r="V524" s="3"/>
      <c r="W524" s="3"/>
      <c r="X524" s="5"/>
      <c r="Y524" s="3"/>
      <c r="Z524" s="3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spans="1:45" ht="15">
      <c r="A525" s="13" t="s">
        <v>40</v>
      </c>
      <c r="B525" s="46"/>
      <c r="C525" s="6"/>
      <c r="D525" s="14"/>
      <c r="E525" s="6"/>
      <c r="F525" s="6"/>
      <c r="G525" s="6"/>
      <c r="H525" s="6"/>
      <c r="I525" s="6"/>
      <c r="J525" s="65"/>
      <c r="K525" s="6"/>
      <c r="L525" s="6"/>
      <c r="M525" s="6"/>
      <c r="N525" s="6"/>
      <c r="O525" s="6"/>
      <c r="P525" s="6"/>
      <c r="Q525" s="6"/>
      <c r="R525" s="6"/>
      <c r="S525" s="6"/>
      <c r="T525" s="44">
        <f t="shared" si="26"/>
        <v>0</v>
      </c>
      <c r="U525" s="6"/>
      <c r="V525" s="3"/>
      <c r="W525" s="3"/>
      <c r="X525" s="5"/>
      <c r="Y525" s="3"/>
      <c r="Z525" s="3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</row>
    <row r="526" spans="1:45" ht="15">
      <c r="A526" s="13" t="s">
        <v>41</v>
      </c>
      <c r="B526" s="46"/>
      <c r="C526" s="6"/>
      <c r="D526" s="14"/>
      <c r="E526" s="6"/>
      <c r="F526" s="6"/>
      <c r="G526" s="6"/>
      <c r="H526" s="6"/>
      <c r="I526" s="6"/>
      <c r="J526" s="65"/>
      <c r="K526" s="6"/>
      <c r="L526" s="6"/>
      <c r="M526" s="6"/>
      <c r="N526" s="6"/>
      <c r="O526" s="6"/>
      <c r="P526" s="6"/>
      <c r="Q526" s="6"/>
      <c r="R526" s="6"/>
      <c r="S526" s="6"/>
      <c r="T526" s="44">
        <f t="shared" si="26"/>
        <v>0</v>
      </c>
      <c r="U526" s="6"/>
      <c r="V526" s="3"/>
      <c r="W526" s="3"/>
      <c r="X526" s="5"/>
      <c r="Y526" s="3"/>
      <c r="Z526" s="3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</row>
    <row r="527" spans="1:45" ht="15">
      <c r="A527" s="13" t="s">
        <v>42</v>
      </c>
      <c r="B527" s="46"/>
      <c r="C527" s="6"/>
      <c r="D527" s="14"/>
      <c r="E527" s="6"/>
      <c r="F527" s="6"/>
      <c r="G527" s="6"/>
      <c r="H527" s="6"/>
      <c r="I527" s="6"/>
      <c r="J527" s="65"/>
      <c r="K527" s="6"/>
      <c r="L527" s="6"/>
      <c r="M527" s="6"/>
      <c r="N527" s="6"/>
      <c r="O527" s="6"/>
      <c r="P527" s="6"/>
      <c r="Q527" s="6"/>
      <c r="R527" s="6"/>
      <c r="S527" s="6"/>
      <c r="T527" s="44">
        <f t="shared" si="26"/>
        <v>0</v>
      </c>
      <c r="U527" s="6"/>
      <c r="V527" s="3"/>
      <c r="W527" s="3"/>
      <c r="X527" s="5"/>
      <c r="Y527" s="3"/>
      <c r="Z527" s="3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</row>
    <row r="528" spans="1:45" ht="15">
      <c r="A528" s="13" t="s">
        <v>43</v>
      </c>
      <c r="B528" s="46"/>
      <c r="C528" s="6"/>
      <c r="D528" s="14"/>
      <c r="E528" s="6"/>
      <c r="F528" s="6"/>
      <c r="G528" s="6"/>
      <c r="H528" s="6"/>
      <c r="I528" s="6"/>
      <c r="J528" s="65"/>
      <c r="K528" s="6"/>
      <c r="L528" s="6"/>
      <c r="M528" s="6"/>
      <c r="N528" s="6"/>
      <c r="O528" s="6"/>
      <c r="P528" s="6"/>
      <c r="Q528" s="6"/>
      <c r="R528" s="6"/>
      <c r="S528" s="6"/>
      <c r="T528" s="44">
        <f t="shared" si="26"/>
        <v>0</v>
      </c>
      <c r="U528" s="6"/>
      <c r="V528" s="3"/>
      <c r="W528" s="3"/>
      <c r="X528" s="5"/>
      <c r="Y528" s="3"/>
      <c r="Z528" s="3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</row>
    <row r="529" spans="1:45" ht="15">
      <c r="A529" s="13" t="s">
        <v>44</v>
      </c>
      <c r="B529" s="46"/>
      <c r="C529" s="6"/>
      <c r="D529" s="14"/>
      <c r="E529" s="6"/>
      <c r="F529" s="6"/>
      <c r="G529" s="6"/>
      <c r="H529" s="6"/>
      <c r="I529" s="6"/>
      <c r="J529" s="65"/>
      <c r="K529" s="6"/>
      <c r="L529" s="6"/>
      <c r="M529" s="6"/>
      <c r="N529" s="6"/>
      <c r="O529" s="6"/>
      <c r="P529" s="6"/>
      <c r="Q529" s="6"/>
      <c r="R529" s="6"/>
      <c r="S529" s="6"/>
      <c r="T529" s="44">
        <f t="shared" si="26"/>
        <v>0</v>
      </c>
      <c r="U529" s="6"/>
      <c r="V529" s="3"/>
      <c r="W529" s="3"/>
      <c r="X529" s="5"/>
      <c r="Y529" s="3"/>
      <c r="Z529" s="3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spans="1:45" ht="15">
      <c r="A530" s="13" t="s">
        <v>45</v>
      </c>
      <c r="B530" s="46"/>
      <c r="C530" s="6"/>
      <c r="D530" s="14"/>
      <c r="E530" s="6"/>
      <c r="F530" s="6"/>
      <c r="G530" s="6"/>
      <c r="H530" s="6"/>
      <c r="I530" s="6"/>
      <c r="J530" s="65"/>
      <c r="K530" s="6"/>
      <c r="L530" s="6"/>
      <c r="M530" s="6"/>
      <c r="N530" s="6"/>
      <c r="O530" s="6"/>
      <c r="P530" s="6"/>
      <c r="Q530" s="6"/>
      <c r="R530" s="6"/>
      <c r="S530" s="6"/>
      <c r="T530" s="44">
        <f t="shared" si="26"/>
        <v>0</v>
      </c>
      <c r="U530" s="6"/>
      <c r="V530" s="3"/>
      <c r="W530" s="3"/>
      <c r="X530" s="5"/>
      <c r="Y530" s="3"/>
      <c r="Z530" s="3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</row>
    <row r="531" spans="1:45" ht="15">
      <c r="A531" s="13" t="s">
        <v>46</v>
      </c>
      <c r="B531" s="46"/>
      <c r="C531" s="6"/>
      <c r="D531" s="14"/>
      <c r="E531" s="6"/>
      <c r="F531" s="6"/>
      <c r="G531" s="6"/>
      <c r="H531" s="6"/>
      <c r="I531" s="6"/>
      <c r="J531" s="65"/>
      <c r="K531" s="6"/>
      <c r="L531" s="6"/>
      <c r="M531" s="6"/>
      <c r="N531" s="6"/>
      <c r="O531" s="6"/>
      <c r="P531" s="6"/>
      <c r="Q531" s="6"/>
      <c r="R531" s="6"/>
      <c r="S531" s="6"/>
      <c r="T531" s="44">
        <f t="shared" si="26"/>
        <v>0</v>
      </c>
      <c r="U531" s="6"/>
      <c r="V531" s="3"/>
      <c r="W531" s="3"/>
      <c r="X531" s="5"/>
      <c r="Y531" s="3"/>
      <c r="Z531" s="3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</row>
    <row r="532" spans="1:45" ht="15">
      <c r="A532" s="13" t="s">
        <v>47</v>
      </c>
      <c r="B532" s="46"/>
      <c r="C532" s="6"/>
      <c r="D532" s="14"/>
      <c r="E532" s="6"/>
      <c r="F532" s="6"/>
      <c r="G532" s="6"/>
      <c r="H532" s="6"/>
      <c r="I532" s="6"/>
      <c r="J532" s="65"/>
      <c r="K532" s="6"/>
      <c r="L532" s="6"/>
      <c r="M532" s="6"/>
      <c r="N532" s="6"/>
      <c r="O532" s="6"/>
      <c r="P532" s="6"/>
      <c r="Q532" s="6"/>
      <c r="R532" s="6"/>
      <c r="S532" s="6"/>
      <c r="T532" s="44">
        <f t="shared" si="26"/>
        <v>0</v>
      </c>
      <c r="U532" s="6"/>
      <c r="V532" s="3"/>
      <c r="W532" s="3"/>
      <c r="X532" s="5"/>
      <c r="Y532" s="3"/>
      <c r="Z532" s="3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</row>
    <row r="533" spans="1:45" ht="15">
      <c r="A533" s="13" t="s">
        <v>48</v>
      </c>
      <c r="B533" s="46"/>
      <c r="C533" s="6"/>
      <c r="D533" s="14"/>
      <c r="E533" s="6"/>
      <c r="F533" s="6"/>
      <c r="G533" s="6"/>
      <c r="H533" s="6"/>
      <c r="I533" s="6"/>
      <c r="J533" s="65"/>
      <c r="K533" s="6">
        <v>43</v>
      </c>
      <c r="L533" s="6"/>
      <c r="M533" s="6"/>
      <c r="N533" s="6"/>
      <c r="O533" s="6"/>
      <c r="P533" s="6"/>
      <c r="Q533" s="6"/>
      <c r="R533" s="6"/>
      <c r="S533" s="6"/>
      <c r="T533" s="44">
        <f t="shared" si="26"/>
        <v>43</v>
      </c>
      <c r="U533" s="6"/>
      <c r="V533" s="3"/>
      <c r="W533" s="3"/>
      <c r="X533" s="5"/>
      <c r="Y533" s="3"/>
      <c r="Z533" s="3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</row>
    <row r="534" spans="1:45" ht="15">
      <c r="A534" s="13" t="s">
        <v>49</v>
      </c>
      <c r="B534" s="46"/>
      <c r="C534" s="6"/>
      <c r="D534" s="14"/>
      <c r="E534" s="6"/>
      <c r="F534" s="6"/>
      <c r="G534" s="6"/>
      <c r="H534" s="6"/>
      <c r="I534" s="6"/>
      <c r="J534" s="65"/>
      <c r="K534" s="6"/>
      <c r="L534" s="6"/>
      <c r="M534" s="6"/>
      <c r="N534" s="6"/>
      <c r="O534" s="6"/>
      <c r="P534" s="6"/>
      <c r="Q534" s="6"/>
      <c r="R534" s="6"/>
      <c r="S534" s="6"/>
      <c r="T534" s="44">
        <f t="shared" si="26"/>
        <v>0</v>
      </c>
      <c r="U534" s="6"/>
      <c r="V534" s="3"/>
      <c r="W534" s="3"/>
      <c r="X534" s="5"/>
      <c r="Y534" s="3"/>
      <c r="Z534" s="3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</row>
    <row r="535" spans="1:45" ht="15">
      <c r="A535" s="13" t="s">
        <v>50</v>
      </c>
      <c r="B535" s="46">
        <v>12</v>
      </c>
      <c r="C535" s="6"/>
      <c r="D535" s="14"/>
      <c r="E535" s="6"/>
      <c r="F535" s="6"/>
      <c r="G535" s="6"/>
      <c r="H535" s="6"/>
      <c r="I535" s="6"/>
      <c r="J535" s="65"/>
      <c r="K535" s="6"/>
      <c r="L535" s="6"/>
      <c r="M535" s="6"/>
      <c r="N535" s="6"/>
      <c r="O535" s="6"/>
      <c r="P535" s="6"/>
      <c r="Q535" s="6"/>
      <c r="R535" s="6"/>
      <c r="S535" s="6"/>
      <c r="T535" s="44">
        <f t="shared" si="26"/>
        <v>0</v>
      </c>
      <c r="U535" s="6">
        <f>T535</f>
        <v>0</v>
      </c>
      <c r="V535" s="3"/>
      <c r="W535" s="3"/>
      <c r="X535" s="5"/>
      <c r="Y535" s="3"/>
      <c r="Z535" s="3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</row>
    <row r="536" spans="1:45" ht="15">
      <c r="A536" s="13" t="s">
        <v>51</v>
      </c>
      <c r="B536" s="46">
        <v>27</v>
      </c>
      <c r="C536" s="6"/>
      <c r="D536" s="14">
        <v>15</v>
      </c>
      <c r="E536" s="6"/>
      <c r="F536" s="6"/>
      <c r="G536" s="6"/>
      <c r="H536" s="6"/>
      <c r="I536" s="6"/>
      <c r="J536" s="65">
        <v>0.8</v>
      </c>
      <c r="K536" s="6"/>
      <c r="L536" s="6"/>
      <c r="M536" s="6"/>
      <c r="N536" s="6"/>
      <c r="O536" s="6"/>
      <c r="P536" s="6"/>
      <c r="Q536" s="6"/>
      <c r="R536" s="6"/>
      <c r="S536" s="6"/>
      <c r="T536" s="44">
        <f t="shared" si="26"/>
        <v>15.8</v>
      </c>
      <c r="U536" s="6">
        <f>T536</f>
        <v>15.8</v>
      </c>
      <c r="V536" s="3"/>
      <c r="W536" s="3"/>
      <c r="X536" s="5"/>
      <c r="Y536" s="3"/>
      <c r="Z536" s="3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</row>
    <row r="537" spans="1:45" ht="15">
      <c r="A537" s="13" t="s">
        <v>52</v>
      </c>
      <c r="B537" s="46">
        <v>9</v>
      </c>
      <c r="C537" s="6"/>
      <c r="D537" s="14"/>
      <c r="E537" s="6"/>
      <c r="F537" s="6"/>
      <c r="G537" s="6"/>
      <c r="H537" s="6"/>
      <c r="I537" s="6"/>
      <c r="J537" s="65"/>
      <c r="K537" s="6"/>
      <c r="L537" s="56"/>
      <c r="M537" s="6"/>
      <c r="N537" s="6"/>
      <c r="O537" s="6"/>
      <c r="P537" s="6">
        <v>30</v>
      </c>
      <c r="Q537" s="6"/>
      <c r="R537" s="6"/>
      <c r="S537" s="56"/>
      <c r="T537" s="44">
        <f t="shared" si="26"/>
        <v>30</v>
      </c>
      <c r="U537" s="6">
        <f>T537+T538</f>
        <v>30</v>
      </c>
      <c r="V537" s="47"/>
      <c r="W537" s="3"/>
      <c r="X537" s="5"/>
      <c r="Y537" s="3"/>
      <c r="Z537" s="3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</row>
    <row r="538" spans="1:45" ht="15">
      <c r="A538" s="13" t="s">
        <v>53</v>
      </c>
      <c r="B538" s="46"/>
      <c r="C538" s="6"/>
      <c r="D538" s="14"/>
      <c r="E538" s="6"/>
      <c r="F538" s="6"/>
      <c r="G538" s="6"/>
      <c r="H538" s="6"/>
      <c r="I538" s="6"/>
      <c r="J538" s="65"/>
      <c r="K538" s="6"/>
      <c r="L538" s="6"/>
      <c r="M538" s="6"/>
      <c r="N538" s="6"/>
      <c r="O538" s="6"/>
      <c r="P538" s="6"/>
      <c r="Q538" s="6"/>
      <c r="R538" s="6"/>
      <c r="S538" s="6"/>
      <c r="T538" s="44">
        <f t="shared" si="26"/>
        <v>0</v>
      </c>
      <c r="U538" s="6"/>
      <c r="V538" s="3"/>
      <c r="W538" s="3"/>
      <c r="X538" s="5"/>
      <c r="Y538" s="3"/>
      <c r="Z538" s="3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spans="1:45" ht="15">
      <c r="A539" s="13" t="s">
        <v>14</v>
      </c>
      <c r="B539" s="46">
        <v>120</v>
      </c>
      <c r="C539" s="6"/>
      <c r="D539" s="14"/>
      <c r="E539" s="6"/>
      <c r="F539" s="6"/>
      <c r="G539" s="6">
        <v>100</v>
      </c>
      <c r="H539" s="6"/>
      <c r="I539" s="6"/>
      <c r="J539" s="65"/>
      <c r="K539" s="6"/>
      <c r="L539" s="6"/>
      <c r="M539" s="6"/>
      <c r="N539" s="6"/>
      <c r="O539" s="6"/>
      <c r="P539" s="6"/>
      <c r="Q539" s="6"/>
      <c r="R539" s="6"/>
      <c r="S539" s="6"/>
      <c r="T539" s="44">
        <f t="shared" si="26"/>
        <v>100</v>
      </c>
      <c r="U539" s="6">
        <f>T539</f>
        <v>100</v>
      </c>
      <c r="V539" s="3"/>
      <c r="W539" s="3"/>
      <c r="X539" s="5"/>
      <c r="Y539" s="3"/>
      <c r="Z539" s="3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</row>
    <row r="540" spans="1:45" ht="15">
      <c r="A540" s="13" t="s">
        <v>54</v>
      </c>
      <c r="B540" s="46">
        <v>12</v>
      </c>
      <c r="C540" s="6"/>
      <c r="D540" s="14"/>
      <c r="E540" s="6"/>
      <c r="F540" s="6"/>
      <c r="G540" s="6"/>
      <c r="H540" s="6"/>
      <c r="I540" s="6"/>
      <c r="J540" s="65"/>
      <c r="K540" s="6"/>
      <c r="L540" s="6"/>
      <c r="M540" s="6"/>
      <c r="N540" s="6"/>
      <c r="O540" s="6"/>
      <c r="P540" s="6"/>
      <c r="Q540" s="6"/>
      <c r="R540" s="6"/>
      <c r="S540" s="6"/>
      <c r="T540" s="44">
        <f t="shared" si="26"/>
        <v>0</v>
      </c>
      <c r="U540" s="6">
        <f>T540+T541</f>
        <v>0</v>
      </c>
      <c r="V540" s="3"/>
      <c r="W540" s="3"/>
      <c r="X540" s="5"/>
      <c r="Y540" s="3"/>
      <c r="Z540" s="3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</row>
    <row r="541" spans="1:45" ht="15">
      <c r="A541" s="13" t="s">
        <v>55</v>
      </c>
      <c r="B541" s="46"/>
      <c r="C541" s="6"/>
      <c r="D541" s="14"/>
      <c r="E541" s="6"/>
      <c r="F541" s="6"/>
      <c r="G541" s="6"/>
      <c r="H541" s="6"/>
      <c r="I541" s="6"/>
      <c r="J541" s="65"/>
      <c r="K541" s="6"/>
      <c r="L541" s="6"/>
      <c r="M541" s="6"/>
      <c r="N541" s="6"/>
      <c r="O541" s="6"/>
      <c r="P541" s="6"/>
      <c r="Q541" s="6"/>
      <c r="R541" s="6"/>
      <c r="S541" s="6"/>
      <c r="T541" s="44">
        <f t="shared" si="26"/>
        <v>0</v>
      </c>
      <c r="U541" s="6"/>
      <c r="V541" s="3"/>
      <c r="W541" s="3"/>
      <c r="X541" s="5"/>
      <c r="Y541" s="3"/>
      <c r="Z541" s="3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</row>
    <row r="542" spans="1:45" ht="15">
      <c r="A542" s="13" t="s">
        <v>56</v>
      </c>
      <c r="B542" s="46">
        <v>120</v>
      </c>
      <c r="C542" s="6"/>
      <c r="D542" s="14"/>
      <c r="E542" s="6"/>
      <c r="F542" s="6"/>
      <c r="G542" s="6"/>
      <c r="H542" s="6"/>
      <c r="I542" s="6"/>
      <c r="J542" s="65"/>
      <c r="K542" s="6"/>
      <c r="L542" s="6">
        <v>200</v>
      </c>
      <c r="M542" s="6"/>
      <c r="N542" s="6"/>
      <c r="O542" s="6"/>
      <c r="P542" s="6"/>
      <c r="Q542" s="6"/>
      <c r="R542" s="6"/>
      <c r="S542" s="6"/>
      <c r="T542" s="44">
        <f t="shared" si="26"/>
        <v>200</v>
      </c>
      <c r="U542" s="6">
        <f>T542+T543</f>
        <v>200</v>
      </c>
      <c r="V542" s="3"/>
      <c r="W542" s="3"/>
      <c r="X542" s="5"/>
      <c r="Y542" s="3"/>
      <c r="Z542" s="3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</row>
    <row r="543" spans="1:45" ht="15">
      <c r="A543" s="13" t="s">
        <v>57</v>
      </c>
      <c r="B543" s="46"/>
      <c r="C543" s="6"/>
      <c r="D543" s="14"/>
      <c r="E543" s="6"/>
      <c r="F543" s="6"/>
      <c r="G543" s="6"/>
      <c r="H543" s="6"/>
      <c r="I543" s="6"/>
      <c r="J543" s="65"/>
      <c r="K543" s="6"/>
      <c r="L543" s="6"/>
      <c r="M543" s="6"/>
      <c r="N543" s="6"/>
      <c r="O543" s="6"/>
      <c r="P543" s="6"/>
      <c r="Q543" s="6"/>
      <c r="R543" s="6"/>
      <c r="S543" s="6"/>
      <c r="T543" s="44">
        <f t="shared" si="26"/>
        <v>0</v>
      </c>
      <c r="U543" s="6"/>
      <c r="V543" s="3"/>
      <c r="W543" s="3"/>
      <c r="X543" s="5"/>
      <c r="Y543" s="3"/>
      <c r="Z543" s="3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</row>
    <row r="544" spans="1:45" ht="15">
      <c r="A544" s="13" t="s">
        <v>58</v>
      </c>
      <c r="B544" s="46">
        <v>150</v>
      </c>
      <c r="C544" s="6"/>
      <c r="D544" s="14"/>
      <c r="E544" s="6"/>
      <c r="F544" s="6"/>
      <c r="G544" s="6"/>
      <c r="H544" s="6"/>
      <c r="I544" s="6">
        <v>66.8</v>
      </c>
      <c r="J544" s="65"/>
      <c r="K544" s="6"/>
      <c r="L544" s="6"/>
      <c r="M544" s="6"/>
      <c r="N544" s="6"/>
      <c r="O544" s="6"/>
      <c r="P544" s="6"/>
      <c r="Q544" s="6"/>
      <c r="R544" s="6"/>
      <c r="S544" s="6"/>
      <c r="T544" s="44">
        <f t="shared" si="26"/>
        <v>66.8</v>
      </c>
      <c r="U544" s="6">
        <f>T544</f>
        <v>66.8</v>
      </c>
      <c r="V544" s="3"/>
      <c r="W544" s="3"/>
      <c r="X544" s="5"/>
      <c r="Y544" s="3"/>
      <c r="Z544" s="3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</row>
    <row r="545" spans="1:45" ht="15">
      <c r="A545" s="13" t="s">
        <v>59</v>
      </c>
      <c r="B545" s="46">
        <v>240</v>
      </c>
      <c r="C545" s="6"/>
      <c r="D545" s="14"/>
      <c r="E545" s="6"/>
      <c r="F545" s="6"/>
      <c r="G545" s="6"/>
      <c r="H545" s="6"/>
      <c r="I545" s="6"/>
      <c r="J545" s="65"/>
      <c r="K545" s="6"/>
      <c r="L545" s="6"/>
      <c r="M545" s="6"/>
      <c r="N545" s="6"/>
      <c r="O545" s="6"/>
      <c r="P545" s="6"/>
      <c r="Q545" s="6"/>
      <c r="R545" s="6"/>
      <c r="S545" s="6"/>
      <c r="T545" s="44">
        <f t="shared" si="26"/>
        <v>0</v>
      </c>
      <c r="U545" s="6">
        <f>T546+T547+T548+T549+T550+T551+T552+T553+T554</f>
        <v>319.7</v>
      </c>
      <c r="V545" s="3"/>
      <c r="W545" s="3"/>
      <c r="X545" s="5"/>
      <c r="Y545" s="3"/>
      <c r="Z545" s="3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spans="1:45" ht="15">
      <c r="A546" s="13" t="s">
        <v>60</v>
      </c>
      <c r="B546" s="46"/>
      <c r="C546" s="6">
        <v>110.4</v>
      </c>
      <c r="D546" s="14"/>
      <c r="E546" s="6"/>
      <c r="F546" s="6"/>
      <c r="G546" s="6"/>
      <c r="H546" s="6"/>
      <c r="I546" s="6"/>
      <c r="J546" s="65"/>
      <c r="K546" s="6"/>
      <c r="L546" s="6"/>
      <c r="M546" s="6"/>
      <c r="N546" s="6"/>
      <c r="O546" s="6"/>
      <c r="P546" s="6"/>
      <c r="Q546" s="6"/>
      <c r="R546" s="6"/>
      <c r="S546" s="6"/>
      <c r="T546" s="44">
        <f t="shared" si="26"/>
        <v>110.4</v>
      </c>
      <c r="U546" s="6"/>
      <c r="V546" s="3"/>
      <c r="W546" s="3"/>
      <c r="X546" s="5"/>
      <c r="Y546" s="3"/>
      <c r="Z546" s="3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</row>
    <row r="547" spans="1:45" ht="15">
      <c r="A547" s="13" t="s">
        <v>61</v>
      </c>
      <c r="B547" s="46"/>
      <c r="C547" s="6">
        <v>45.5</v>
      </c>
      <c r="D547" s="14"/>
      <c r="E547" s="6"/>
      <c r="F547" s="6"/>
      <c r="G547" s="6"/>
      <c r="H547" s="6"/>
      <c r="I547" s="6">
        <v>12</v>
      </c>
      <c r="J547" s="65">
        <v>9.8</v>
      </c>
      <c r="K547" s="6"/>
      <c r="L547" s="6"/>
      <c r="M547" s="6"/>
      <c r="N547" s="6"/>
      <c r="O547" s="6"/>
      <c r="P547" s="6"/>
      <c r="Q547" s="6"/>
      <c r="R547" s="6"/>
      <c r="S547" s="6"/>
      <c r="T547" s="44">
        <f t="shared" si="26"/>
        <v>67.3</v>
      </c>
      <c r="U547" s="6"/>
      <c r="V547" s="3"/>
      <c r="W547" s="3"/>
      <c r="X547" s="5"/>
      <c r="Y547" s="3"/>
      <c r="Z547" s="3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spans="1:45" ht="15">
      <c r="A548" s="13" t="s">
        <v>62</v>
      </c>
      <c r="B548" s="46"/>
      <c r="C548" s="6"/>
      <c r="D548" s="14"/>
      <c r="E548" s="6"/>
      <c r="F548" s="6"/>
      <c r="G548" s="6"/>
      <c r="H548" s="6"/>
      <c r="I548" s="6">
        <v>12.5</v>
      </c>
      <c r="J548" s="65">
        <v>5.7</v>
      </c>
      <c r="K548" s="6"/>
      <c r="L548" s="6"/>
      <c r="M548" s="6"/>
      <c r="N548" s="6"/>
      <c r="O548" s="6"/>
      <c r="P548" s="6"/>
      <c r="Q548" s="6"/>
      <c r="R548" s="6"/>
      <c r="S548" s="6"/>
      <c r="T548" s="44">
        <f t="shared" si="26"/>
        <v>18.2</v>
      </c>
      <c r="U548" s="6"/>
      <c r="V548" s="3"/>
      <c r="W548" s="3"/>
      <c r="X548" s="5"/>
      <c r="Y548" s="3"/>
      <c r="Z548" s="3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</row>
    <row r="549" spans="1:45" ht="15">
      <c r="A549" s="13" t="s">
        <v>63</v>
      </c>
      <c r="B549" s="46"/>
      <c r="C549" s="6"/>
      <c r="D549" s="14"/>
      <c r="E549" s="6"/>
      <c r="F549" s="6"/>
      <c r="G549" s="6"/>
      <c r="H549" s="6"/>
      <c r="I549" s="6"/>
      <c r="J549" s="65"/>
      <c r="K549" s="6"/>
      <c r="L549" s="6"/>
      <c r="M549" s="6"/>
      <c r="N549" s="6"/>
      <c r="O549" s="6"/>
      <c r="P549" s="6"/>
      <c r="Q549" s="6"/>
      <c r="R549" s="6"/>
      <c r="S549" s="6"/>
      <c r="T549" s="44">
        <f t="shared" si="26"/>
        <v>0</v>
      </c>
      <c r="U549" s="6"/>
      <c r="V549" s="3"/>
      <c r="W549" s="3"/>
      <c r="X549" s="5"/>
      <c r="Y549" s="3"/>
      <c r="Z549" s="3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</row>
    <row r="550" spans="1:45" ht="15">
      <c r="A550" s="13" t="s">
        <v>64</v>
      </c>
      <c r="B550" s="46"/>
      <c r="C550" s="6"/>
      <c r="D550" s="14"/>
      <c r="E550" s="6"/>
      <c r="F550" s="6"/>
      <c r="G550" s="6"/>
      <c r="H550" s="6">
        <v>105</v>
      </c>
      <c r="I550" s="6"/>
      <c r="J550" s="65"/>
      <c r="K550" s="6"/>
      <c r="L550" s="6"/>
      <c r="M550" s="6"/>
      <c r="N550" s="6"/>
      <c r="O550" s="6"/>
      <c r="P550" s="6"/>
      <c r="Q550" s="6"/>
      <c r="R550" s="6"/>
      <c r="S550" s="6"/>
      <c r="T550" s="44">
        <f t="shared" si="26"/>
        <v>105</v>
      </c>
      <c r="U550" s="6"/>
      <c r="V550" s="3"/>
      <c r="W550" s="3"/>
      <c r="X550" s="5"/>
      <c r="Y550" s="3"/>
      <c r="Z550" s="3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</row>
    <row r="551" spans="1:45" ht="15">
      <c r="A551" s="13" t="s">
        <v>65</v>
      </c>
      <c r="B551" s="46"/>
      <c r="C551" s="6"/>
      <c r="D551" s="14"/>
      <c r="E551" s="6"/>
      <c r="F551" s="6"/>
      <c r="G551" s="6"/>
      <c r="H551" s="6"/>
      <c r="I551" s="6"/>
      <c r="J551" s="65"/>
      <c r="K551" s="6"/>
      <c r="L551" s="6"/>
      <c r="M551" s="6"/>
      <c r="N551" s="6"/>
      <c r="O551" s="6"/>
      <c r="P551" s="6"/>
      <c r="Q551" s="6"/>
      <c r="R551" s="6"/>
      <c r="S551" s="6"/>
      <c r="T551" s="44">
        <f t="shared" si="26"/>
        <v>0</v>
      </c>
      <c r="U551" s="6"/>
      <c r="V551" s="3"/>
      <c r="W551" s="3"/>
      <c r="X551" s="5"/>
      <c r="Y551" s="3"/>
      <c r="Z551" s="3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</row>
    <row r="552" spans="1:45" ht="15">
      <c r="A552" s="13" t="s">
        <v>66</v>
      </c>
      <c r="B552" s="46"/>
      <c r="C552" s="6"/>
      <c r="D552" s="14"/>
      <c r="E552" s="6"/>
      <c r="F552" s="6"/>
      <c r="G552" s="6"/>
      <c r="H552" s="6"/>
      <c r="I552" s="6"/>
      <c r="J552" s="65"/>
      <c r="K552" s="6"/>
      <c r="L552" s="6"/>
      <c r="M552" s="6"/>
      <c r="N552" s="6"/>
      <c r="O552" s="6"/>
      <c r="P552" s="6"/>
      <c r="Q552" s="6"/>
      <c r="R552" s="6"/>
      <c r="S552" s="6"/>
      <c r="T552" s="44">
        <f t="shared" si="26"/>
        <v>0</v>
      </c>
      <c r="U552" s="6"/>
      <c r="V552" s="3"/>
      <c r="W552" s="3"/>
      <c r="X552" s="5"/>
      <c r="Y552" s="3"/>
      <c r="Z552" s="3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</row>
    <row r="553" spans="1:45" ht="15">
      <c r="A553" s="13" t="s">
        <v>67</v>
      </c>
      <c r="B553" s="46"/>
      <c r="C553" s="6"/>
      <c r="D553" s="14"/>
      <c r="E553" s="6"/>
      <c r="F553" s="6"/>
      <c r="G553" s="6"/>
      <c r="H553" s="6"/>
      <c r="I553" s="6"/>
      <c r="J553" s="65"/>
      <c r="K553" s="6"/>
      <c r="L553" s="6"/>
      <c r="M553" s="6"/>
      <c r="N553" s="6"/>
      <c r="O553" s="6"/>
      <c r="P553" s="6"/>
      <c r="Q553" s="6"/>
      <c r="R553" s="6"/>
      <c r="S553" s="6"/>
      <c r="T553" s="44">
        <f t="shared" si="26"/>
        <v>0</v>
      </c>
      <c r="U553" s="6"/>
      <c r="V553" s="3"/>
      <c r="W553" s="3"/>
      <c r="X553" s="5"/>
      <c r="Y553" s="3"/>
      <c r="Z553" s="3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</row>
    <row r="554" spans="1:45" ht="15">
      <c r="A554" s="13" t="s">
        <v>68</v>
      </c>
      <c r="B554" s="46"/>
      <c r="C554" s="6"/>
      <c r="D554" s="14"/>
      <c r="E554" s="6"/>
      <c r="F554" s="6"/>
      <c r="G554" s="6"/>
      <c r="H554" s="6"/>
      <c r="I554" s="6"/>
      <c r="J554" s="65">
        <v>18.8</v>
      </c>
      <c r="K554" s="6"/>
      <c r="L554" s="6"/>
      <c r="M554" s="6"/>
      <c r="N554" s="6"/>
      <c r="O554" s="6"/>
      <c r="P554" s="6"/>
      <c r="Q554" s="6"/>
      <c r="R554" s="6"/>
      <c r="S554" s="6"/>
      <c r="T554" s="44">
        <f t="shared" si="26"/>
        <v>18.8</v>
      </c>
      <c r="U554" s="6"/>
      <c r="V554" s="3"/>
      <c r="W554" s="3"/>
      <c r="X554" s="5"/>
      <c r="Y554" s="3"/>
      <c r="Z554" s="3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</row>
    <row r="555" spans="1:45" ht="15">
      <c r="A555" s="13" t="s">
        <v>11</v>
      </c>
      <c r="B555" s="46">
        <v>120</v>
      </c>
      <c r="C555" s="6"/>
      <c r="D555" s="14"/>
      <c r="E555" s="6"/>
      <c r="F555" s="6">
        <v>70</v>
      </c>
      <c r="G555" s="6"/>
      <c r="H555" s="6"/>
      <c r="I555" s="6"/>
      <c r="J555" s="65">
        <v>12.8</v>
      </c>
      <c r="K555" s="6"/>
      <c r="L555" s="6"/>
      <c r="M555" s="6"/>
      <c r="N555" s="6"/>
      <c r="O555" s="6">
        <v>40</v>
      </c>
      <c r="P555" s="6"/>
      <c r="Q555" s="6"/>
      <c r="R555" s="6"/>
      <c r="S555" s="6"/>
      <c r="T555" s="44">
        <f t="shared" si="26"/>
        <v>122.8</v>
      </c>
      <c r="U555" s="6">
        <f>T555</f>
        <v>122.8</v>
      </c>
      <c r="V555" s="3"/>
      <c r="W555" s="3"/>
      <c r="X555" s="5"/>
      <c r="Y555" s="3"/>
      <c r="Z555" s="3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</row>
    <row r="556" spans="1:45" ht="15">
      <c r="A556" s="13" t="s">
        <v>10</v>
      </c>
      <c r="B556" s="46">
        <v>72</v>
      </c>
      <c r="C556" s="6"/>
      <c r="D556" s="14"/>
      <c r="E556" s="6"/>
      <c r="F556" s="6"/>
      <c r="G556" s="6"/>
      <c r="H556" s="6"/>
      <c r="I556" s="6"/>
      <c r="J556" s="65"/>
      <c r="K556" s="6"/>
      <c r="L556" s="6"/>
      <c r="M556" s="6">
        <v>75</v>
      </c>
      <c r="N556" s="6"/>
      <c r="O556" s="6"/>
      <c r="P556" s="6"/>
      <c r="Q556" s="6"/>
      <c r="R556" s="6"/>
      <c r="S556" s="6"/>
      <c r="T556" s="44">
        <f t="shared" si="26"/>
        <v>75</v>
      </c>
      <c r="U556" s="6">
        <f aca="true" t="shared" si="27" ref="U556:U561">T556</f>
        <v>75</v>
      </c>
      <c r="V556" s="3"/>
      <c r="W556" s="3"/>
      <c r="X556" s="5"/>
      <c r="Y556" s="3"/>
      <c r="Z556" s="3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</row>
    <row r="557" spans="1:45" ht="15">
      <c r="A557" s="13" t="s">
        <v>69</v>
      </c>
      <c r="B557" s="46">
        <v>0.24</v>
      </c>
      <c r="C557" s="6"/>
      <c r="D557" s="14">
        <v>0.36</v>
      </c>
      <c r="E557" s="6"/>
      <c r="F557" s="6"/>
      <c r="G557" s="6"/>
      <c r="H557" s="6"/>
      <c r="I557" s="6"/>
      <c r="J557" s="65"/>
      <c r="K557" s="6"/>
      <c r="L557" s="6"/>
      <c r="M557" s="6"/>
      <c r="N557" s="6"/>
      <c r="O557" s="6"/>
      <c r="P557" s="6"/>
      <c r="Q557" s="6"/>
      <c r="R557" s="6"/>
      <c r="S557" s="6"/>
      <c r="T557" s="44">
        <f t="shared" si="26"/>
        <v>0.36</v>
      </c>
      <c r="U557" s="6">
        <f t="shared" si="27"/>
        <v>0.36</v>
      </c>
      <c r="V557" s="3"/>
      <c r="W557" s="3"/>
      <c r="X557" s="5"/>
      <c r="Y557" s="3"/>
      <c r="Z557" s="3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spans="1:45" ht="15">
      <c r="A558" s="13" t="s">
        <v>70</v>
      </c>
      <c r="B558" s="46">
        <v>0.72</v>
      </c>
      <c r="C558" s="24"/>
      <c r="D558" s="48"/>
      <c r="E558" s="24"/>
      <c r="F558" s="24"/>
      <c r="G558" s="24"/>
      <c r="H558" s="24"/>
      <c r="I558" s="24"/>
      <c r="J558" s="66"/>
      <c r="K558" s="24"/>
      <c r="L558" s="6"/>
      <c r="M558" s="24"/>
      <c r="N558" s="24"/>
      <c r="O558" s="24"/>
      <c r="P558" s="24"/>
      <c r="Q558" s="24"/>
      <c r="R558" s="24"/>
      <c r="S558" s="6"/>
      <c r="T558" s="44">
        <f t="shared" si="26"/>
        <v>0</v>
      </c>
      <c r="U558" s="24">
        <f t="shared" si="27"/>
        <v>0</v>
      </c>
      <c r="V558" s="3"/>
      <c r="W558" s="4"/>
      <c r="X558" s="5"/>
      <c r="Y558" s="4"/>
      <c r="Z558" s="4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</row>
    <row r="559" spans="1:45" ht="15">
      <c r="A559" s="13" t="s">
        <v>117</v>
      </c>
      <c r="B559" s="49">
        <v>1.2</v>
      </c>
      <c r="C559" s="24"/>
      <c r="D559" s="48"/>
      <c r="E559" s="24"/>
      <c r="F559" s="24"/>
      <c r="G559" s="24"/>
      <c r="H559" s="24"/>
      <c r="I559" s="24"/>
      <c r="J559" s="66"/>
      <c r="K559" s="24"/>
      <c r="L559" s="6"/>
      <c r="M559" s="24"/>
      <c r="N559" s="24"/>
      <c r="O559" s="24"/>
      <c r="P559" s="24"/>
      <c r="Q559" s="24"/>
      <c r="R559" s="24"/>
      <c r="S559" s="6"/>
      <c r="T559" s="44">
        <f t="shared" si="26"/>
        <v>0</v>
      </c>
      <c r="U559" s="24">
        <f t="shared" si="27"/>
        <v>0</v>
      </c>
      <c r="V559" s="3"/>
      <c r="W559" s="4"/>
      <c r="X559" s="5"/>
      <c r="Y559" s="4"/>
      <c r="Z559" s="4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spans="1:45" ht="15">
      <c r="A560" s="13" t="s">
        <v>72</v>
      </c>
      <c r="B560" s="50"/>
      <c r="C560" s="6"/>
      <c r="D560" s="14"/>
      <c r="E560" s="6"/>
      <c r="F560" s="6"/>
      <c r="G560" s="6"/>
      <c r="H560" s="6"/>
      <c r="I560" s="6"/>
      <c r="J560" s="65"/>
      <c r="K560" s="6"/>
      <c r="L560" s="6"/>
      <c r="M560" s="6"/>
      <c r="N560" s="6"/>
      <c r="O560" s="6"/>
      <c r="P560" s="6"/>
      <c r="Q560" s="6"/>
      <c r="R560" s="6"/>
      <c r="S560" s="6"/>
      <c r="T560" s="44">
        <f t="shared" si="26"/>
        <v>0</v>
      </c>
      <c r="U560" s="6">
        <f t="shared" si="27"/>
        <v>0</v>
      </c>
      <c r="V560" s="3"/>
      <c r="W560" s="3"/>
      <c r="X560" s="5"/>
      <c r="Y560" s="3"/>
      <c r="Z560" s="3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</row>
    <row r="561" spans="1:45" ht="15">
      <c r="A561" s="51" t="s">
        <v>73</v>
      </c>
      <c r="B561" s="46"/>
      <c r="C561" s="6"/>
      <c r="D561" s="14"/>
      <c r="E561" s="6"/>
      <c r="F561" s="6"/>
      <c r="G561" s="6"/>
      <c r="H561" s="6"/>
      <c r="I561" s="6"/>
      <c r="J561" s="65"/>
      <c r="K561" s="6"/>
      <c r="L561" s="6"/>
      <c r="M561" s="6"/>
      <c r="N561" s="6"/>
      <c r="O561" s="6"/>
      <c r="P561" s="6"/>
      <c r="Q561" s="6"/>
      <c r="R561" s="6"/>
      <c r="S561" s="6"/>
      <c r="T561" s="44">
        <f t="shared" si="26"/>
        <v>0</v>
      </c>
      <c r="U561" s="6">
        <f t="shared" si="27"/>
        <v>0</v>
      </c>
      <c r="V561" s="3"/>
      <c r="W561" s="3"/>
      <c r="X561" s="5"/>
      <c r="Y561" s="3"/>
      <c r="Z561" s="3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</row>
    <row r="562" spans="1:45" ht="15">
      <c r="A562" s="52" t="s">
        <v>74</v>
      </c>
      <c r="B562" s="53"/>
      <c r="C562" s="8"/>
      <c r="D562" s="54"/>
      <c r="E562" s="8"/>
      <c r="F562" s="8"/>
      <c r="G562" s="8"/>
      <c r="H562" s="8"/>
      <c r="I562" s="8"/>
      <c r="J562" s="45"/>
      <c r="K562" s="8"/>
      <c r="L562" s="8"/>
      <c r="M562" s="8"/>
      <c r="N562" s="8"/>
      <c r="O562" s="8"/>
      <c r="P562" s="8"/>
      <c r="Q562" s="8"/>
      <c r="R562" s="8"/>
      <c r="S562" s="8"/>
      <c r="T562" s="44">
        <f t="shared" si="26"/>
        <v>0</v>
      </c>
      <c r="U562" s="8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</row>
    <row r="563" spans="1:45" ht="15">
      <c r="A563" s="13"/>
      <c r="B563" s="11">
        <v>4.2</v>
      </c>
      <c r="C563" s="6"/>
      <c r="D563" s="6"/>
      <c r="E563" s="14"/>
      <c r="F563" s="6"/>
      <c r="G563" s="6"/>
      <c r="H563" s="6"/>
      <c r="I563" s="6"/>
      <c r="J563" s="65"/>
      <c r="K563" s="14"/>
      <c r="L563" s="6"/>
      <c r="M563" s="6"/>
      <c r="N563" s="9"/>
      <c r="O563" s="6"/>
      <c r="P563" s="6"/>
      <c r="Q563" s="6"/>
      <c r="R563" s="6"/>
      <c r="S563" s="9"/>
      <c r="T563" s="44">
        <f>C563+D563+E563+F563+G563+H563+I563+J563+K563+L563+M563+N563+O563+P563+Q563+R563+S563</f>
        <v>0</v>
      </c>
      <c r="U563" s="6">
        <f>T563</f>
        <v>0</v>
      </c>
      <c r="W563" s="3"/>
      <c r="X563" s="5"/>
      <c r="Y563" s="3"/>
      <c r="Z563" s="3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</row>
    <row r="564" spans="1:45" ht="15">
      <c r="A564" s="51" t="s">
        <v>111</v>
      </c>
      <c r="B564" s="8">
        <v>3</v>
      </c>
      <c r="C564" s="6"/>
      <c r="D564" s="6"/>
      <c r="E564" s="14"/>
      <c r="F564" s="6"/>
      <c r="G564" s="6"/>
      <c r="H564" s="6"/>
      <c r="I564" s="6"/>
      <c r="J564" s="65"/>
      <c r="K564" s="14"/>
      <c r="L564" s="6"/>
      <c r="M564" s="6"/>
      <c r="N564" s="9"/>
      <c r="O564" s="6"/>
      <c r="P564" s="6"/>
      <c r="Q564" s="6"/>
      <c r="R564" s="6"/>
      <c r="S564" s="9"/>
      <c r="T564" s="44">
        <f>C564+D564+E564+F564+G564+H564+I564+J564+K564+L564+M564+N564+O564+P564+Q564+R564+S564</f>
        <v>0</v>
      </c>
      <c r="U564" s="8"/>
      <c r="W564" s="3"/>
      <c r="X564" s="5"/>
      <c r="Y564" s="3"/>
      <c r="Z564" s="3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</row>
    <row r="565" spans="1:45" ht="12.75">
      <c r="A565" s="8" t="s">
        <v>112</v>
      </c>
      <c r="B565" s="8"/>
      <c r="C565" s="8"/>
      <c r="D565" s="8"/>
      <c r="E565" s="54"/>
      <c r="F565" s="54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41"/>
      <c r="T565" s="57"/>
      <c r="U565" s="8"/>
      <c r="W565" s="2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</row>
    <row r="566" spans="3:45" ht="12.75">
      <c r="C566" s="30" t="s">
        <v>75</v>
      </c>
      <c r="E566" s="30"/>
      <c r="F566" s="30" t="s">
        <v>0</v>
      </c>
      <c r="M566" s="5"/>
      <c r="N566" s="5"/>
      <c r="O566" s="5"/>
      <c r="P566" s="5"/>
      <c r="R566" s="58"/>
      <c r="U566" s="8"/>
      <c r="W566" s="2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</row>
    <row r="567" spans="1:45" ht="205.5">
      <c r="A567" s="34">
        <v>10</v>
      </c>
      <c r="B567" s="35" t="s">
        <v>2</v>
      </c>
      <c r="C567" s="35" t="s">
        <v>162</v>
      </c>
      <c r="D567" s="35" t="s">
        <v>181</v>
      </c>
      <c r="E567" s="35" t="s">
        <v>126</v>
      </c>
      <c r="F567" s="35"/>
      <c r="G567" s="35" t="s">
        <v>132</v>
      </c>
      <c r="H567" s="35" t="s">
        <v>101</v>
      </c>
      <c r="I567" s="35" t="s">
        <v>197</v>
      </c>
      <c r="J567" s="36" t="s">
        <v>94</v>
      </c>
      <c r="K567" s="35" t="s">
        <v>10</v>
      </c>
      <c r="L567" s="35" t="s">
        <v>11</v>
      </c>
      <c r="M567" s="35" t="s">
        <v>12</v>
      </c>
      <c r="N567" s="35" t="s">
        <v>14</v>
      </c>
      <c r="O567" s="36" t="s">
        <v>15</v>
      </c>
      <c r="P567" s="35"/>
      <c r="Q567" s="36"/>
      <c r="R567" s="36"/>
      <c r="S567" s="36"/>
      <c r="T567" s="37" t="s">
        <v>16</v>
      </c>
      <c r="U567" s="36" t="s">
        <v>17</v>
      </c>
      <c r="V567" s="38"/>
      <c r="W567" s="26"/>
      <c r="X567" s="5"/>
      <c r="Y567" s="2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spans="1:45" ht="15">
      <c r="A568" s="42" t="s">
        <v>21</v>
      </c>
      <c r="B568" s="6"/>
      <c r="C568" s="6" t="s">
        <v>161</v>
      </c>
      <c r="D568" s="6">
        <v>200</v>
      </c>
      <c r="E568" s="6" t="s">
        <v>217</v>
      </c>
      <c r="F568" s="6"/>
      <c r="G568" s="6">
        <v>250</v>
      </c>
      <c r="H568" s="6">
        <v>100</v>
      </c>
      <c r="I568" s="6">
        <v>180</v>
      </c>
      <c r="J568" s="6">
        <v>200</v>
      </c>
      <c r="K568" s="6">
        <v>70</v>
      </c>
      <c r="L568" s="6">
        <v>40</v>
      </c>
      <c r="M568" s="6" t="s">
        <v>22</v>
      </c>
      <c r="N568" s="6">
        <v>100</v>
      </c>
      <c r="O568" s="6" t="s">
        <v>22</v>
      </c>
      <c r="P568" s="6"/>
      <c r="Q568" s="6"/>
      <c r="R568" s="6"/>
      <c r="S568" s="6"/>
      <c r="T568" s="44"/>
      <c r="U568" s="6"/>
      <c r="V568" s="3"/>
      <c r="W568" s="25"/>
      <c r="X568" s="5"/>
      <c r="Y568" s="3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</row>
    <row r="569" spans="1:45" ht="15">
      <c r="A569" s="13" t="s">
        <v>23</v>
      </c>
      <c r="B569" s="46">
        <v>51</v>
      </c>
      <c r="C569" s="6"/>
      <c r="D569" s="6"/>
      <c r="E569" s="6"/>
      <c r="F569" s="6"/>
      <c r="G569" s="6"/>
      <c r="H569" s="6">
        <v>81.4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44">
        <f>C569+D569+E569+F569+G569+H569+I569+J569+K569+L569+M569+N569+O569+P569+Q569+R569+S569</f>
        <v>81.4</v>
      </c>
      <c r="U569" s="6">
        <f>T569+T570+T571</f>
        <v>81.4</v>
      </c>
      <c r="V569" s="3"/>
      <c r="W569" s="25"/>
      <c r="X569" s="5"/>
      <c r="Y569" s="3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</row>
    <row r="570" spans="1:45" ht="15">
      <c r="A570" s="13" t="s">
        <v>24</v>
      </c>
      <c r="B570" s="4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44">
        <f aca="true" t="shared" si="28" ref="T570:T624">C570+D570+E570+F570+G570+H570+I570+J570+K570+L570+M570+N570+O570+P570+Q570+R570+S570</f>
        <v>0</v>
      </c>
      <c r="U570" s="6"/>
      <c r="V570" s="47"/>
      <c r="W570" s="25"/>
      <c r="X570" s="5"/>
      <c r="Y570" s="3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</row>
    <row r="571" spans="1:45" ht="15">
      <c r="A571" s="13" t="s">
        <v>25</v>
      </c>
      <c r="B571" s="4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44">
        <f t="shared" si="28"/>
        <v>0</v>
      </c>
      <c r="U571" s="6"/>
      <c r="V571" s="47"/>
      <c r="W571" s="25"/>
      <c r="X571" s="5"/>
      <c r="Y571" s="3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</row>
    <row r="572" spans="1:45" ht="15">
      <c r="A572" s="13" t="s">
        <v>26</v>
      </c>
      <c r="B572" s="46">
        <v>51.6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44">
        <f t="shared" si="28"/>
        <v>0</v>
      </c>
      <c r="U572" s="6">
        <f>T572</f>
        <v>0</v>
      </c>
      <c r="V572" s="3"/>
      <c r="W572" s="25"/>
      <c r="X572" s="5"/>
      <c r="Y572" s="3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spans="1:45" ht="15">
      <c r="A573" s="13" t="s">
        <v>27</v>
      </c>
      <c r="B573" s="46">
        <v>12</v>
      </c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44">
        <f t="shared" si="28"/>
        <v>0</v>
      </c>
      <c r="U573" s="6">
        <f>T573</f>
        <v>0</v>
      </c>
      <c r="V573" s="47"/>
      <c r="W573" s="25"/>
      <c r="X573" s="5"/>
      <c r="Y573" s="3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</row>
    <row r="574" spans="1:45" ht="15">
      <c r="A574" s="13" t="s">
        <v>28</v>
      </c>
      <c r="B574" s="46">
        <v>48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44">
        <f t="shared" si="28"/>
        <v>0</v>
      </c>
      <c r="U574" s="6">
        <f>T574+T575</f>
        <v>0</v>
      </c>
      <c r="V574" s="3"/>
      <c r="W574" s="25"/>
      <c r="X574" s="5"/>
      <c r="Y574" s="3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</row>
    <row r="575" spans="1:45" ht="15">
      <c r="A575" s="13" t="s">
        <v>29</v>
      </c>
      <c r="B575" s="4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44">
        <f t="shared" si="28"/>
        <v>0</v>
      </c>
      <c r="U575" s="6"/>
      <c r="V575" s="3"/>
      <c r="W575" s="25"/>
      <c r="X575" s="5"/>
      <c r="Y575" s="3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</row>
    <row r="576" spans="1:45" ht="15">
      <c r="A576" s="13" t="s">
        <v>30</v>
      </c>
      <c r="B576" s="46">
        <v>21</v>
      </c>
      <c r="C576" s="6">
        <v>5.4</v>
      </c>
      <c r="D576" s="6"/>
      <c r="E576" s="6">
        <v>8</v>
      </c>
      <c r="F576" s="6"/>
      <c r="G576" s="6"/>
      <c r="H576" s="6"/>
      <c r="I576" s="6">
        <v>6.3</v>
      </c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44">
        <f t="shared" si="28"/>
        <v>19.7</v>
      </c>
      <c r="U576" s="6">
        <f>T576</f>
        <v>19.7</v>
      </c>
      <c r="V576" s="3"/>
      <c r="W576" s="25"/>
      <c r="X576" s="5"/>
      <c r="Y576" s="3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</row>
    <row r="577" spans="1:45" ht="15">
      <c r="A577" s="13" t="s">
        <v>31</v>
      </c>
      <c r="B577" s="46">
        <v>10.8</v>
      </c>
      <c r="C577" s="6"/>
      <c r="D577" s="6"/>
      <c r="E577" s="6"/>
      <c r="F577" s="6"/>
      <c r="G577" s="6">
        <v>5</v>
      </c>
      <c r="H577" s="6">
        <v>2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44">
        <f t="shared" si="28"/>
        <v>7</v>
      </c>
      <c r="U577" s="6">
        <f>T577</f>
        <v>7</v>
      </c>
      <c r="V577" s="3"/>
      <c r="W577" s="25"/>
      <c r="X577" s="5"/>
      <c r="Y577" s="3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</row>
    <row r="578" spans="1:45" ht="15">
      <c r="A578" s="13" t="s">
        <v>32</v>
      </c>
      <c r="B578" s="46">
        <v>180</v>
      </c>
      <c r="C578" s="6"/>
      <c r="D578" s="6">
        <v>160</v>
      </c>
      <c r="E578" s="6"/>
      <c r="F578" s="6"/>
      <c r="G578" s="6"/>
      <c r="H578" s="6">
        <v>24</v>
      </c>
      <c r="I578" s="6">
        <v>28.4</v>
      </c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44">
        <f t="shared" si="28"/>
        <v>212.4</v>
      </c>
      <c r="U578" s="6">
        <f>T578+T579</f>
        <v>317.4</v>
      </c>
      <c r="V578" s="3"/>
      <c r="W578" s="25"/>
      <c r="X578" s="5"/>
      <c r="Y578" s="3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spans="1:45" ht="15">
      <c r="A579" s="13" t="s">
        <v>12</v>
      </c>
      <c r="B579" s="46"/>
      <c r="C579" s="6">
        <v>40</v>
      </c>
      <c r="D579" s="6"/>
      <c r="E579" s="6"/>
      <c r="F579" s="6"/>
      <c r="G579" s="6"/>
      <c r="H579" s="6"/>
      <c r="I579" s="6"/>
      <c r="J579" s="6"/>
      <c r="K579" s="6"/>
      <c r="L579" s="6"/>
      <c r="M579" s="6">
        <v>65</v>
      </c>
      <c r="N579" s="6"/>
      <c r="O579" s="6"/>
      <c r="P579" s="6"/>
      <c r="Q579" s="6"/>
      <c r="R579" s="6"/>
      <c r="S579" s="6"/>
      <c r="T579" s="44">
        <f t="shared" si="28"/>
        <v>105</v>
      </c>
      <c r="U579" s="6"/>
      <c r="V579" s="3"/>
      <c r="W579" s="25"/>
      <c r="X579" s="5"/>
      <c r="Y579" s="3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</row>
    <row r="580" spans="1:45" ht="15">
      <c r="A580" s="13" t="s">
        <v>33</v>
      </c>
      <c r="B580" s="46">
        <v>108</v>
      </c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44">
        <f t="shared" si="28"/>
        <v>0</v>
      </c>
      <c r="U580" s="6">
        <f>T580+T581</f>
        <v>100</v>
      </c>
      <c r="V580" s="3"/>
      <c r="W580" s="25"/>
      <c r="X580" s="5"/>
      <c r="Y580" s="3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</row>
    <row r="581" spans="1:45" ht="15">
      <c r="A581" s="13" t="s">
        <v>15</v>
      </c>
      <c r="B581" s="4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>
        <v>100</v>
      </c>
      <c r="P581" s="6"/>
      <c r="Q581" s="6"/>
      <c r="R581" s="6"/>
      <c r="S581" s="6"/>
      <c r="T581" s="44">
        <f t="shared" si="28"/>
        <v>100</v>
      </c>
      <c r="U581" s="6"/>
      <c r="V581" s="47"/>
      <c r="W581" s="25"/>
      <c r="X581" s="5"/>
      <c r="Y581" s="3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</row>
    <row r="582" spans="1:45" ht="15">
      <c r="A582" s="13" t="s">
        <v>34</v>
      </c>
      <c r="B582" s="46">
        <v>6</v>
      </c>
      <c r="C582" s="6">
        <v>5.4</v>
      </c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44">
        <f t="shared" si="28"/>
        <v>5.4</v>
      </c>
      <c r="U582" s="6">
        <f>T582</f>
        <v>5.4</v>
      </c>
      <c r="V582" s="3"/>
      <c r="W582" s="25"/>
      <c r="X582" s="5"/>
      <c r="Y582" s="3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</row>
    <row r="583" spans="1:45" ht="15">
      <c r="A583" s="13" t="s">
        <v>35</v>
      </c>
      <c r="B583" s="46">
        <v>36</v>
      </c>
      <c r="C583" s="6">
        <v>152</v>
      </c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44">
        <f t="shared" si="28"/>
        <v>152</v>
      </c>
      <c r="U583" s="6">
        <f>T583</f>
        <v>152</v>
      </c>
      <c r="V583" s="3"/>
      <c r="W583" s="25"/>
      <c r="X583" s="5"/>
      <c r="Y583" s="3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</row>
    <row r="584" spans="1:45" ht="15">
      <c r="A584" s="13" t="s">
        <v>36</v>
      </c>
      <c r="B584" s="46">
        <v>7.2</v>
      </c>
      <c r="C584" s="6"/>
      <c r="D584" s="6"/>
      <c r="E584" s="6">
        <v>13</v>
      </c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44">
        <f t="shared" si="28"/>
        <v>13</v>
      </c>
      <c r="U584" s="6">
        <f>T584</f>
        <v>13</v>
      </c>
      <c r="V584" s="3"/>
      <c r="W584" s="25"/>
      <c r="X584" s="5"/>
      <c r="Y584" s="3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</row>
    <row r="585" spans="1:45" ht="15">
      <c r="A585" s="13" t="s">
        <v>37</v>
      </c>
      <c r="B585" s="46">
        <v>24</v>
      </c>
      <c r="C585" s="6">
        <v>4.3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44">
        <f t="shared" si="28"/>
        <v>4.3</v>
      </c>
      <c r="U585" s="6">
        <f>T585</f>
        <v>4.3</v>
      </c>
      <c r="V585" s="47"/>
      <c r="W585" s="25"/>
      <c r="X585" s="5"/>
      <c r="Y585" s="3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</row>
    <row r="586" spans="1:45" ht="15">
      <c r="A586" s="13" t="s">
        <v>38</v>
      </c>
      <c r="B586" s="46">
        <v>12</v>
      </c>
      <c r="C586" s="6">
        <v>12.8</v>
      </c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44">
        <f t="shared" si="28"/>
        <v>12.8</v>
      </c>
      <c r="U586" s="6">
        <f>T586</f>
        <v>12.8</v>
      </c>
      <c r="V586" s="3"/>
      <c r="W586" s="25"/>
      <c r="X586" s="5"/>
      <c r="Y586" s="3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</row>
    <row r="587" spans="1:45" ht="15">
      <c r="A587" s="13" t="s">
        <v>39</v>
      </c>
      <c r="B587" s="46">
        <v>30</v>
      </c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44">
        <f t="shared" si="28"/>
        <v>0</v>
      </c>
      <c r="U587" s="6">
        <f>T587+T588+T589+T590+T591+T592+T593+T594+T595+T596+T597</f>
        <v>10</v>
      </c>
      <c r="V587" s="3"/>
      <c r="W587" s="25"/>
      <c r="X587" s="5"/>
      <c r="Y587" s="3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</row>
    <row r="588" spans="1:45" ht="15">
      <c r="A588" s="13" t="s">
        <v>40</v>
      </c>
      <c r="B588" s="4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44">
        <f t="shared" si="28"/>
        <v>0</v>
      </c>
      <c r="U588" s="6"/>
      <c r="V588" s="3"/>
      <c r="W588" s="25"/>
      <c r="X588" s="5"/>
      <c r="Y588" s="3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</row>
    <row r="589" spans="1:45" ht="15">
      <c r="A589" s="13" t="s">
        <v>41</v>
      </c>
      <c r="B589" s="4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44">
        <f t="shared" si="28"/>
        <v>0</v>
      </c>
      <c r="U589" s="6"/>
      <c r="V589" s="3"/>
      <c r="W589" s="25"/>
      <c r="X589" s="5"/>
      <c r="Y589" s="3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</row>
    <row r="590" spans="1:45" ht="15">
      <c r="A590" s="13" t="s">
        <v>42</v>
      </c>
      <c r="B590" s="4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44">
        <f t="shared" si="28"/>
        <v>0</v>
      </c>
      <c r="U590" s="6"/>
      <c r="V590" s="3"/>
      <c r="W590" s="25"/>
      <c r="X590" s="5"/>
      <c r="Y590" s="3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</row>
    <row r="591" spans="1:45" ht="15">
      <c r="A591" s="13" t="s">
        <v>43</v>
      </c>
      <c r="B591" s="4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44">
        <f t="shared" si="28"/>
        <v>0</v>
      </c>
      <c r="U591" s="6"/>
      <c r="V591" s="3"/>
      <c r="W591" s="25"/>
      <c r="X591" s="5"/>
      <c r="Y591" s="3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</row>
    <row r="592" spans="1:45" ht="15">
      <c r="A592" s="13" t="s">
        <v>44</v>
      </c>
      <c r="B592" s="4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44">
        <f t="shared" si="28"/>
        <v>0</v>
      </c>
      <c r="U592" s="6"/>
      <c r="V592" s="3"/>
      <c r="W592" s="25"/>
      <c r="X592" s="5"/>
      <c r="Y592" s="3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</row>
    <row r="593" spans="1:45" ht="15">
      <c r="A593" s="13" t="s">
        <v>45</v>
      </c>
      <c r="B593" s="4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44">
        <f t="shared" si="28"/>
        <v>0</v>
      </c>
      <c r="U593" s="6"/>
      <c r="V593" s="3"/>
      <c r="W593" s="25"/>
      <c r="X593" s="5"/>
      <c r="Y593" s="3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</row>
    <row r="594" spans="1:45" ht="15">
      <c r="A594" s="13" t="s">
        <v>46</v>
      </c>
      <c r="B594" s="4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44">
        <f t="shared" si="28"/>
        <v>0</v>
      </c>
      <c r="U594" s="6"/>
      <c r="V594" s="3"/>
      <c r="W594" s="25"/>
      <c r="X594" s="5"/>
      <c r="Y594" s="3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</row>
    <row r="595" spans="1:45" ht="15">
      <c r="A595" s="13" t="s">
        <v>47</v>
      </c>
      <c r="B595" s="4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44">
        <f t="shared" si="28"/>
        <v>0</v>
      </c>
      <c r="U595" s="6"/>
      <c r="V595" s="3"/>
      <c r="W595" s="25"/>
      <c r="X595" s="5"/>
      <c r="Y595" s="3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</row>
    <row r="596" spans="1:45" ht="15">
      <c r="A596" s="13" t="s">
        <v>48</v>
      </c>
      <c r="B596" s="46"/>
      <c r="C596" s="6"/>
      <c r="D596" s="6"/>
      <c r="E596" s="6"/>
      <c r="F596" s="6"/>
      <c r="G596" s="6">
        <v>10</v>
      </c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44">
        <f t="shared" si="28"/>
        <v>10</v>
      </c>
      <c r="U596" s="6"/>
      <c r="V596" s="3"/>
      <c r="W596" s="25"/>
      <c r="X596" s="5"/>
      <c r="Y596" s="3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</row>
    <row r="597" spans="1:45" ht="15">
      <c r="A597" s="13" t="s">
        <v>49</v>
      </c>
      <c r="B597" s="4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44">
        <f t="shared" si="28"/>
        <v>0</v>
      </c>
      <c r="U597" s="6"/>
      <c r="V597" s="3"/>
      <c r="W597" s="25"/>
      <c r="X597" s="5"/>
      <c r="Y597" s="3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</row>
    <row r="598" spans="1:45" ht="15">
      <c r="A598" s="13" t="s">
        <v>50</v>
      </c>
      <c r="B598" s="46">
        <v>12</v>
      </c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44">
        <f t="shared" si="28"/>
        <v>0</v>
      </c>
      <c r="U598" s="6">
        <f>T598</f>
        <v>0</v>
      </c>
      <c r="V598" s="3"/>
      <c r="W598" s="25"/>
      <c r="X598" s="5"/>
      <c r="Y598" s="3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</row>
    <row r="599" spans="1:45" ht="15">
      <c r="A599" s="13" t="s">
        <v>51</v>
      </c>
      <c r="B599" s="46">
        <v>27</v>
      </c>
      <c r="C599" s="6">
        <v>9.2</v>
      </c>
      <c r="D599" s="6">
        <v>11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44">
        <f t="shared" si="28"/>
        <v>20.2</v>
      </c>
      <c r="U599" s="6">
        <f>T599</f>
        <v>20.2</v>
      </c>
      <c r="V599" s="3"/>
      <c r="W599" s="25"/>
      <c r="X599" s="5"/>
      <c r="Y599" s="3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</row>
    <row r="600" spans="1:45" ht="15">
      <c r="A600" s="13" t="s">
        <v>52</v>
      </c>
      <c r="B600" s="46">
        <v>9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44">
        <f t="shared" si="28"/>
        <v>0</v>
      </c>
      <c r="U600" s="6">
        <f>T600+T601</f>
        <v>0</v>
      </c>
      <c r="V600" s="47"/>
      <c r="W600" s="25"/>
      <c r="X600" s="5"/>
      <c r="Y600" s="3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</row>
    <row r="601" spans="1:45" ht="15">
      <c r="A601" s="13" t="s">
        <v>53</v>
      </c>
      <c r="B601" s="4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44">
        <f t="shared" si="28"/>
        <v>0</v>
      </c>
      <c r="U601" s="6"/>
      <c r="V601" s="3"/>
      <c r="W601" s="25"/>
      <c r="X601" s="5"/>
      <c r="Y601" s="3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</row>
    <row r="602" spans="1:45" ht="15">
      <c r="A602" s="13" t="s">
        <v>14</v>
      </c>
      <c r="B602" s="46">
        <v>120</v>
      </c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>
        <v>100</v>
      </c>
      <c r="O602" s="6"/>
      <c r="P602" s="6"/>
      <c r="Q602" s="6"/>
      <c r="R602" s="6"/>
      <c r="S602" s="6"/>
      <c r="T602" s="44">
        <f t="shared" si="28"/>
        <v>100</v>
      </c>
      <c r="U602" s="6">
        <f>T602</f>
        <v>100</v>
      </c>
      <c r="V602" s="3"/>
      <c r="W602" s="25"/>
      <c r="X602" s="5"/>
      <c r="Y602" s="3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</row>
    <row r="603" spans="1:45" ht="15">
      <c r="A603" s="13" t="s">
        <v>54</v>
      </c>
      <c r="B603" s="46">
        <v>12</v>
      </c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44">
        <f t="shared" si="28"/>
        <v>0</v>
      </c>
      <c r="U603" s="6">
        <f>T603+T604</f>
        <v>0</v>
      </c>
      <c r="V603" s="3"/>
      <c r="W603" s="25"/>
      <c r="X603" s="5"/>
      <c r="Y603" s="3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</row>
    <row r="604" spans="1:45" ht="15">
      <c r="A604" s="13" t="s">
        <v>55</v>
      </c>
      <c r="B604" s="4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44">
        <f t="shared" si="28"/>
        <v>0</v>
      </c>
      <c r="U604" s="6"/>
      <c r="V604" s="3"/>
      <c r="W604" s="25"/>
      <c r="X604" s="5"/>
      <c r="Y604" s="3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</row>
    <row r="605" spans="1:45" ht="15">
      <c r="A605" s="13" t="s">
        <v>56</v>
      </c>
      <c r="B605" s="46">
        <v>120</v>
      </c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44">
        <f t="shared" si="28"/>
        <v>0</v>
      </c>
      <c r="U605" s="6">
        <f>T605+T606</f>
        <v>200</v>
      </c>
      <c r="V605" s="3"/>
      <c r="W605" s="25"/>
      <c r="X605" s="5"/>
      <c r="Y605" s="3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spans="1:45" ht="15">
      <c r="A606" s="13" t="s">
        <v>57</v>
      </c>
      <c r="B606" s="46"/>
      <c r="C606" s="6"/>
      <c r="D606" s="6"/>
      <c r="E606" s="6"/>
      <c r="F606" s="6"/>
      <c r="G606" s="6"/>
      <c r="H606" s="6"/>
      <c r="I606" s="6"/>
      <c r="J606" s="6">
        <v>200</v>
      </c>
      <c r="K606" s="6"/>
      <c r="L606" s="6"/>
      <c r="M606" s="6"/>
      <c r="N606" s="6"/>
      <c r="O606" s="6"/>
      <c r="P606" s="6"/>
      <c r="Q606" s="6"/>
      <c r="R606" s="6"/>
      <c r="S606" s="6"/>
      <c r="T606" s="44">
        <f t="shared" si="28"/>
        <v>200</v>
      </c>
      <c r="U606" s="6"/>
      <c r="V606" s="3"/>
      <c r="W606" s="25"/>
      <c r="X606" s="5"/>
      <c r="Y606" s="3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spans="1:45" ht="15">
      <c r="A607" s="13" t="s">
        <v>58</v>
      </c>
      <c r="B607" s="46">
        <v>150</v>
      </c>
      <c r="C607" s="6"/>
      <c r="D607" s="6"/>
      <c r="E607" s="6"/>
      <c r="F607" s="6"/>
      <c r="G607" s="6">
        <v>33.3</v>
      </c>
      <c r="H607" s="6"/>
      <c r="I607" s="6">
        <v>205.2</v>
      </c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44">
        <f t="shared" si="28"/>
        <v>238.5</v>
      </c>
      <c r="U607" s="6">
        <f>T607</f>
        <v>238.5</v>
      </c>
      <c r="V607" s="3"/>
      <c r="W607" s="25"/>
      <c r="X607" s="5"/>
      <c r="Y607" s="3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</row>
    <row r="608" spans="1:45" ht="15">
      <c r="A608" s="13" t="s">
        <v>59</v>
      </c>
      <c r="B608" s="46">
        <v>240</v>
      </c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44">
        <f t="shared" si="28"/>
        <v>0</v>
      </c>
      <c r="U608" s="6">
        <f>T609+T610+T611+T612+T613+T614+T615+T616+T617</f>
        <v>62</v>
      </c>
      <c r="V608" s="3"/>
      <c r="W608" s="25"/>
      <c r="X608" s="5"/>
      <c r="Y608" s="3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</row>
    <row r="609" spans="1:45" ht="15">
      <c r="A609" s="13" t="s">
        <v>60</v>
      </c>
      <c r="B609" s="46"/>
      <c r="C609" s="6"/>
      <c r="D609" s="6"/>
      <c r="E609" s="6"/>
      <c r="F609" s="6"/>
      <c r="G609" s="6">
        <v>37.5</v>
      </c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44">
        <f t="shared" si="28"/>
        <v>37.5</v>
      </c>
      <c r="U609" s="6"/>
      <c r="V609" s="3"/>
      <c r="W609" s="25"/>
      <c r="X609" s="5"/>
      <c r="Y609" s="3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</row>
    <row r="610" spans="1:45" ht="15">
      <c r="A610" s="13" t="s">
        <v>61</v>
      </c>
      <c r="B610" s="46"/>
      <c r="C610" s="6"/>
      <c r="D610" s="6"/>
      <c r="E610" s="6"/>
      <c r="F610" s="6"/>
      <c r="G610" s="6">
        <v>12</v>
      </c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44">
        <f t="shared" si="28"/>
        <v>12</v>
      </c>
      <c r="U610" s="6"/>
      <c r="V610" s="3"/>
      <c r="W610" s="25"/>
      <c r="X610" s="5"/>
      <c r="Y610" s="3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</row>
    <row r="611" spans="1:45" ht="15">
      <c r="A611" s="13" t="s">
        <v>62</v>
      </c>
      <c r="B611" s="46"/>
      <c r="C611" s="6"/>
      <c r="D611" s="6"/>
      <c r="E611" s="6"/>
      <c r="F611" s="6"/>
      <c r="G611" s="6">
        <v>12.5</v>
      </c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44">
        <f t="shared" si="28"/>
        <v>12.5</v>
      </c>
      <c r="U611" s="6"/>
      <c r="V611" s="3"/>
      <c r="W611" s="25"/>
      <c r="X611" s="5"/>
      <c r="Y611" s="3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</row>
    <row r="612" spans="1:45" ht="15">
      <c r="A612" s="13" t="s">
        <v>63</v>
      </c>
      <c r="B612" s="4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44">
        <f t="shared" si="28"/>
        <v>0</v>
      </c>
      <c r="U612" s="6"/>
      <c r="V612" s="3"/>
      <c r="W612" s="25"/>
      <c r="X612" s="5"/>
      <c r="Y612" s="3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</row>
    <row r="613" spans="1:45" ht="15">
      <c r="A613" s="13" t="s">
        <v>64</v>
      </c>
      <c r="B613" s="4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44">
        <f t="shared" si="28"/>
        <v>0</v>
      </c>
      <c r="U613" s="6"/>
      <c r="V613" s="3"/>
      <c r="W613" s="25"/>
      <c r="X613" s="5"/>
      <c r="Y613" s="3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</row>
    <row r="614" spans="1:45" ht="15">
      <c r="A614" s="13" t="s">
        <v>65</v>
      </c>
      <c r="B614" s="4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44">
        <f t="shared" si="28"/>
        <v>0</v>
      </c>
      <c r="U614" s="6"/>
      <c r="V614" s="3"/>
      <c r="W614" s="25"/>
      <c r="X614" s="5"/>
      <c r="Y614" s="3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</row>
    <row r="615" spans="1:45" ht="15">
      <c r="A615" s="13" t="s">
        <v>66</v>
      </c>
      <c r="B615" s="4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44">
        <f t="shared" si="28"/>
        <v>0</v>
      </c>
      <c r="U615" s="6"/>
      <c r="V615" s="3"/>
      <c r="W615" s="25"/>
      <c r="X615" s="5"/>
      <c r="Y615" s="3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spans="1:45" ht="15">
      <c r="A616" s="13" t="s">
        <v>67</v>
      </c>
      <c r="B616" s="4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44">
        <f t="shared" si="28"/>
        <v>0</v>
      </c>
      <c r="U616" s="6"/>
      <c r="V616" s="3"/>
      <c r="W616" s="25"/>
      <c r="X616" s="5"/>
      <c r="Y616" s="3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</row>
    <row r="617" spans="1:45" ht="15">
      <c r="A617" s="13" t="s">
        <v>68</v>
      </c>
      <c r="B617" s="4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44">
        <f t="shared" si="28"/>
        <v>0</v>
      </c>
      <c r="U617" s="6"/>
      <c r="V617" s="3"/>
      <c r="W617" s="25"/>
      <c r="X617" s="5"/>
      <c r="Y617" s="3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</row>
    <row r="618" spans="1:45" ht="15">
      <c r="A618" s="13" t="s">
        <v>11</v>
      </c>
      <c r="B618" s="46">
        <v>120</v>
      </c>
      <c r="C618" s="6"/>
      <c r="D618" s="6"/>
      <c r="E618" s="6">
        <v>70</v>
      </c>
      <c r="F618" s="6"/>
      <c r="G618" s="6"/>
      <c r="H618" s="6">
        <v>18</v>
      </c>
      <c r="I618" s="6"/>
      <c r="J618" s="6"/>
      <c r="K618" s="6"/>
      <c r="L618" s="6">
        <v>40</v>
      </c>
      <c r="M618" s="6"/>
      <c r="N618" s="6"/>
      <c r="O618" s="6"/>
      <c r="P618" s="6"/>
      <c r="Q618" s="6"/>
      <c r="R618" s="6"/>
      <c r="S618" s="6"/>
      <c r="T618" s="44">
        <f t="shared" si="28"/>
        <v>128</v>
      </c>
      <c r="U618" s="6">
        <f>T618</f>
        <v>128</v>
      </c>
      <c r="V618" s="3"/>
      <c r="W618" s="25"/>
      <c r="X618" s="5"/>
      <c r="Y618" s="3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</row>
    <row r="619" spans="1:45" ht="15">
      <c r="A619" s="13" t="s">
        <v>10</v>
      </c>
      <c r="B619" s="46">
        <v>72</v>
      </c>
      <c r="C619" s="6"/>
      <c r="D619" s="6"/>
      <c r="E619" s="6"/>
      <c r="F619" s="6"/>
      <c r="G619" s="6"/>
      <c r="H619" s="6"/>
      <c r="I619" s="6"/>
      <c r="J619" s="6"/>
      <c r="K619" s="6">
        <v>70</v>
      </c>
      <c r="L619" s="6"/>
      <c r="M619" s="6"/>
      <c r="N619" s="6"/>
      <c r="O619" s="6"/>
      <c r="P619" s="6"/>
      <c r="Q619" s="6"/>
      <c r="R619" s="6"/>
      <c r="S619" s="6"/>
      <c r="T619" s="44">
        <f t="shared" si="28"/>
        <v>70</v>
      </c>
      <c r="U619" s="6">
        <f aca="true" t="shared" si="29" ref="U619:U624">T619</f>
        <v>70</v>
      </c>
      <c r="V619" s="3"/>
      <c r="W619" s="25"/>
      <c r="X619" s="5"/>
      <c r="Y619" s="3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</row>
    <row r="620" spans="1:45" ht="15">
      <c r="A620" s="13" t="s">
        <v>69</v>
      </c>
      <c r="B620" s="46">
        <v>0.24</v>
      </c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44">
        <f t="shared" si="28"/>
        <v>0</v>
      </c>
      <c r="U620" s="6">
        <f t="shared" si="29"/>
        <v>0</v>
      </c>
      <c r="V620" s="3"/>
      <c r="W620" s="25"/>
      <c r="X620" s="5"/>
      <c r="Y620" s="3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</row>
    <row r="621" spans="1:45" ht="15">
      <c r="A621" s="13" t="s">
        <v>70</v>
      </c>
      <c r="B621" s="46">
        <v>0.72</v>
      </c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44">
        <f t="shared" si="28"/>
        <v>0</v>
      </c>
      <c r="U621" s="24">
        <f t="shared" si="29"/>
        <v>0</v>
      </c>
      <c r="V621" s="3"/>
      <c r="W621" s="25"/>
      <c r="X621" s="5"/>
      <c r="Y621" s="4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</row>
    <row r="622" spans="1:45" ht="15">
      <c r="A622" s="13" t="s">
        <v>71</v>
      </c>
      <c r="B622" s="49">
        <v>1.2</v>
      </c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44">
        <f t="shared" si="28"/>
        <v>0</v>
      </c>
      <c r="U622" s="24">
        <f t="shared" si="29"/>
        <v>0</v>
      </c>
      <c r="V622" s="3"/>
      <c r="W622" s="25"/>
      <c r="X622" s="5"/>
      <c r="Y622" s="4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</row>
    <row r="623" spans="1:45" ht="15">
      <c r="A623" s="13" t="s">
        <v>72</v>
      </c>
      <c r="B623" s="50"/>
      <c r="C623" s="6">
        <v>5.4</v>
      </c>
      <c r="D623" s="6"/>
      <c r="E623" s="6"/>
      <c r="F623" s="6"/>
      <c r="G623" s="6"/>
      <c r="H623" s="6">
        <v>10</v>
      </c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44">
        <f t="shared" si="28"/>
        <v>15.4</v>
      </c>
      <c r="U623" s="6">
        <f t="shared" si="29"/>
        <v>15.4</v>
      </c>
      <c r="V623" s="3"/>
      <c r="W623" s="25"/>
      <c r="X623" s="5"/>
      <c r="Y623" s="3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</row>
    <row r="624" spans="1:45" ht="15">
      <c r="A624" s="51" t="s">
        <v>73</v>
      </c>
      <c r="B624" s="4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44">
        <f t="shared" si="28"/>
        <v>0</v>
      </c>
      <c r="U624" s="6">
        <f t="shared" si="29"/>
        <v>0</v>
      </c>
      <c r="V624" s="3"/>
      <c r="W624" s="25"/>
      <c r="X624" s="5"/>
      <c r="Y624" s="3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</row>
    <row r="625" spans="1:45" ht="15">
      <c r="A625" s="52" t="s">
        <v>74</v>
      </c>
      <c r="B625" s="53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44">
        <f>C625+D625+E625+F625+G625+H625+I625+J625+K625+L625+M625+N625+O625+P625+Q625+R625+S625</f>
        <v>0</v>
      </c>
      <c r="U625" s="6">
        <f>T625</f>
        <v>0</v>
      </c>
      <c r="W625" s="2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</row>
    <row r="626" spans="1:45" ht="15">
      <c r="A626" s="13" t="s">
        <v>182</v>
      </c>
      <c r="B626" s="11">
        <v>4.2</v>
      </c>
      <c r="C626" s="6"/>
      <c r="D626" s="6">
        <v>3.3</v>
      </c>
      <c r="E626" s="6"/>
      <c r="F626" s="6"/>
      <c r="G626" s="6"/>
      <c r="H626" s="6"/>
      <c r="I626" s="6"/>
      <c r="J626" s="6"/>
      <c r="K626" s="6"/>
      <c r="L626" s="9"/>
      <c r="M626" s="6"/>
      <c r="N626" s="6"/>
      <c r="O626" s="6"/>
      <c r="P626" s="6"/>
      <c r="Q626" s="6"/>
      <c r="R626" s="6"/>
      <c r="S626" s="9"/>
      <c r="T626" s="44">
        <f>C626+D626+E626+F626+G626+H626+I626+J626+K626+L626+M626+N626+O626+P626+Q626+R626+S626</f>
        <v>3.3</v>
      </c>
      <c r="U626" s="6">
        <f>T626</f>
        <v>3.3</v>
      </c>
      <c r="W626" s="25"/>
      <c r="X626" s="5"/>
      <c r="Y626" s="3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</row>
    <row r="627" spans="1:45" ht="15">
      <c r="A627" s="51" t="s">
        <v>111</v>
      </c>
      <c r="B627" s="8">
        <v>3</v>
      </c>
      <c r="C627" s="6"/>
      <c r="D627" s="6"/>
      <c r="E627" s="6"/>
      <c r="F627" s="6"/>
      <c r="G627" s="6"/>
      <c r="H627" s="6"/>
      <c r="I627" s="6"/>
      <c r="J627" s="6"/>
      <c r="K627" s="6"/>
      <c r="L627" s="9"/>
      <c r="M627" s="6"/>
      <c r="N627" s="6"/>
      <c r="O627" s="6"/>
      <c r="P627" s="6"/>
      <c r="Q627" s="6"/>
      <c r="R627" s="6"/>
      <c r="S627" s="9"/>
      <c r="T627" s="44">
        <f>C627+D627+E627+F627+G627+H627+I627+J627+K627+L627+M627+N627+O627+P627+Q627+R627+S627</f>
        <v>0</v>
      </c>
      <c r="U627" s="6">
        <f>T627</f>
        <v>0</v>
      </c>
      <c r="W627" s="25"/>
      <c r="X627" s="5"/>
      <c r="Y627" s="3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</row>
    <row r="628" spans="1:45" ht="12.75">
      <c r="A628" s="8" t="s">
        <v>112</v>
      </c>
      <c r="B628" s="8"/>
      <c r="C628" s="8"/>
      <c r="D628" s="8"/>
      <c r="E628" s="54"/>
      <c r="F628" s="54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41"/>
      <c r="T628" s="8"/>
      <c r="U628" s="57"/>
      <c r="W628" s="2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</row>
    <row r="629" spans="23:45" ht="12.75">
      <c r="W629" s="2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</row>
    <row r="630" spans="1:45" ht="12.75">
      <c r="A630" s="30" t="s">
        <v>105</v>
      </c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</row>
    <row r="631" spans="1:45" ht="13.5">
      <c r="A631" s="67" t="s">
        <v>106</v>
      </c>
      <c r="B631" s="68" t="s">
        <v>107</v>
      </c>
      <c r="C631" s="69" t="s">
        <v>108</v>
      </c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1"/>
      <c r="U631" s="72" t="s">
        <v>144</v>
      </c>
      <c r="V631" s="73" t="s">
        <v>145</v>
      </c>
      <c r="W631" s="74" t="s">
        <v>189</v>
      </c>
      <c r="X631" s="75"/>
      <c r="Y631" s="76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</row>
    <row r="632" spans="1:45" ht="73.5">
      <c r="A632" s="77"/>
      <c r="B632" s="78"/>
      <c r="C632" s="79">
        <v>1</v>
      </c>
      <c r="D632" s="80">
        <v>2</v>
      </c>
      <c r="E632" s="81">
        <v>3</v>
      </c>
      <c r="F632" s="81">
        <v>4</v>
      </c>
      <c r="G632" s="80">
        <v>5</v>
      </c>
      <c r="H632" s="80">
        <v>6</v>
      </c>
      <c r="I632" s="80">
        <v>7</v>
      </c>
      <c r="J632" s="80">
        <v>8</v>
      </c>
      <c r="K632" s="80">
        <v>9</v>
      </c>
      <c r="L632" s="80">
        <v>10</v>
      </c>
      <c r="M632" s="80">
        <v>11</v>
      </c>
      <c r="N632" s="80">
        <v>12</v>
      </c>
      <c r="O632" s="80">
        <v>13</v>
      </c>
      <c r="P632" s="80">
        <v>14</v>
      </c>
      <c r="Q632" s="80">
        <v>15</v>
      </c>
      <c r="R632" s="75"/>
      <c r="S632" s="82"/>
      <c r="T632" s="80" t="s">
        <v>146</v>
      </c>
      <c r="U632" s="83"/>
      <c r="V632" s="84"/>
      <c r="W632" s="74"/>
      <c r="X632" s="80" t="s">
        <v>147</v>
      </c>
      <c r="Y632" s="3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</row>
    <row r="633" spans="1:45" ht="15">
      <c r="A633" s="13" t="s">
        <v>23</v>
      </c>
      <c r="B633" s="46">
        <v>51</v>
      </c>
      <c r="C633" s="6">
        <f>T4</f>
        <v>81.4</v>
      </c>
      <c r="D633" s="6">
        <f>T65</f>
        <v>24</v>
      </c>
      <c r="E633" s="14">
        <f>T128</f>
        <v>0</v>
      </c>
      <c r="F633" s="14">
        <f>T191</f>
        <v>121</v>
      </c>
      <c r="G633" s="6">
        <f>T254</f>
        <v>76.6</v>
      </c>
      <c r="H633" s="6">
        <f>T317</f>
        <v>58.7</v>
      </c>
      <c r="I633" s="6">
        <f>T380</f>
        <v>0</v>
      </c>
      <c r="J633" s="6">
        <f>T443</f>
        <v>59.7</v>
      </c>
      <c r="K633" s="6">
        <f>T506</f>
        <v>60.8</v>
      </c>
      <c r="L633" s="6">
        <f>T569</f>
        <v>81.4</v>
      </c>
      <c r="M633" s="6">
        <f>AR4</f>
        <v>81.4</v>
      </c>
      <c r="N633" s="6">
        <f>AR65</f>
        <v>0</v>
      </c>
      <c r="O633" s="6">
        <f>AR128</f>
        <v>54.1</v>
      </c>
      <c r="P633" s="6">
        <f>AR191</f>
        <v>66</v>
      </c>
      <c r="Q633" s="6">
        <f>AR254</f>
        <v>0</v>
      </c>
      <c r="R633" s="8"/>
      <c r="S633" s="9"/>
      <c r="T633" s="6">
        <f>B633*15</f>
        <v>765</v>
      </c>
      <c r="U633" s="6">
        <f>C633+D633+E633+F633+G633+H633+I633+J633+K633+L633+M633+N633+O633+P633+Q633</f>
        <v>765.1</v>
      </c>
      <c r="V633" s="6">
        <f>U633+U634+U635</f>
        <v>765.1</v>
      </c>
      <c r="W633" s="15">
        <f>T633-V633</f>
        <v>-0.10000000000002274</v>
      </c>
      <c r="X633" s="16">
        <f>V633/T633*100</f>
        <v>100.01307189542483</v>
      </c>
      <c r="Y633" s="5"/>
      <c r="Z633" s="5"/>
      <c r="AA633" s="5"/>
      <c r="AB633" s="3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spans="1:45" ht="15">
      <c r="A634" s="13" t="s">
        <v>24</v>
      </c>
      <c r="B634" s="46"/>
      <c r="C634" s="6">
        <f aca="true" t="shared" si="30" ref="C634:C691">T5</f>
        <v>0</v>
      </c>
      <c r="D634" s="6">
        <f aca="true" t="shared" si="31" ref="D634:D691">T66</f>
        <v>0</v>
      </c>
      <c r="E634" s="14">
        <f aca="true" t="shared" si="32" ref="E634:E691">T129</f>
        <v>0</v>
      </c>
      <c r="F634" s="14">
        <f aca="true" t="shared" si="33" ref="F634:F691">T192</f>
        <v>0</v>
      </c>
      <c r="G634" s="6">
        <f aca="true" t="shared" si="34" ref="G634:G691">T255</f>
        <v>0</v>
      </c>
      <c r="H634" s="6">
        <f aca="true" t="shared" si="35" ref="H634:H691">T318</f>
        <v>0</v>
      </c>
      <c r="I634" s="6">
        <f aca="true" t="shared" si="36" ref="I634:I691">T381</f>
        <v>0</v>
      </c>
      <c r="J634" s="6">
        <f aca="true" t="shared" si="37" ref="J634:J691">T444</f>
        <v>0</v>
      </c>
      <c r="K634" s="6">
        <f aca="true" t="shared" si="38" ref="K634:K691">T507</f>
        <v>0</v>
      </c>
      <c r="L634" s="6">
        <f aca="true" t="shared" si="39" ref="L634:L691">T570</f>
        <v>0</v>
      </c>
      <c r="M634" s="6">
        <f aca="true" t="shared" si="40" ref="M634:M691">AR5</f>
        <v>0</v>
      </c>
      <c r="N634" s="6">
        <f aca="true" t="shared" si="41" ref="N634:N691">AR66</f>
        <v>0</v>
      </c>
      <c r="O634" s="6">
        <f aca="true" t="shared" si="42" ref="O634:O691">AR129</f>
        <v>0</v>
      </c>
      <c r="P634" s="6">
        <f aca="true" t="shared" si="43" ref="P634:P691">AR192</f>
        <v>0</v>
      </c>
      <c r="Q634" s="6">
        <f aca="true" t="shared" si="44" ref="Q634:Q691">AR255</f>
        <v>0</v>
      </c>
      <c r="R634" s="8"/>
      <c r="S634" s="9"/>
      <c r="T634" s="6">
        <f aca="true" t="shared" si="45" ref="T634:T691">B634*15</f>
        <v>0</v>
      </c>
      <c r="U634" s="6">
        <f aca="true" t="shared" si="46" ref="U634:U691">C634+D634+E634+F634+G634+H634+I634+J634+K634+L634+M634+N634+O634+P634+Q634</f>
        <v>0</v>
      </c>
      <c r="V634" s="6"/>
      <c r="W634" s="15">
        <f aca="true" t="shared" si="47" ref="W634:W691">T634-V634</f>
        <v>0</v>
      </c>
      <c r="X634" s="16"/>
      <c r="Y634" s="5"/>
      <c r="Z634" s="5"/>
      <c r="AA634" s="5"/>
      <c r="AB634" s="3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</row>
    <row r="635" spans="1:45" ht="15">
      <c r="A635" s="13" t="s">
        <v>25</v>
      </c>
      <c r="B635" s="46"/>
      <c r="C635" s="6">
        <f t="shared" si="30"/>
        <v>0</v>
      </c>
      <c r="D635" s="6">
        <f t="shared" si="31"/>
        <v>0</v>
      </c>
      <c r="E635" s="14">
        <f t="shared" si="32"/>
        <v>0</v>
      </c>
      <c r="F635" s="14">
        <f t="shared" si="33"/>
        <v>0</v>
      </c>
      <c r="G635" s="6">
        <f t="shared" si="34"/>
        <v>0</v>
      </c>
      <c r="H635" s="6">
        <f t="shared" si="35"/>
        <v>0</v>
      </c>
      <c r="I635" s="6">
        <f t="shared" si="36"/>
        <v>0</v>
      </c>
      <c r="J635" s="6">
        <f t="shared" si="37"/>
        <v>0</v>
      </c>
      <c r="K635" s="6">
        <f t="shared" si="38"/>
        <v>0</v>
      </c>
      <c r="L635" s="6">
        <f t="shared" si="39"/>
        <v>0</v>
      </c>
      <c r="M635" s="6">
        <f t="shared" si="40"/>
        <v>0</v>
      </c>
      <c r="N635" s="6">
        <f t="shared" si="41"/>
        <v>0</v>
      </c>
      <c r="O635" s="6">
        <f t="shared" si="42"/>
        <v>0</v>
      </c>
      <c r="P635" s="6">
        <f t="shared" si="43"/>
        <v>0</v>
      </c>
      <c r="Q635" s="6">
        <f t="shared" si="44"/>
        <v>0</v>
      </c>
      <c r="R635" s="8"/>
      <c r="S635" s="9"/>
      <c r="T635" s="6">
        <f t="shared" si="45"/>
        <v>0</v>
      </c>
      <c r="U635" s="6">
        <f t="shared" si="46"/>
        <v>0</v>
      </c>
      <c r="V635" s="6"/>
      <c r="W635" s="15">
        <f t="shared" si="47"/>
        <v>0</v>
      </c>
      <c r="X635" s="16"/>
      <c r="Y635" s="5"/>
      <c r="Z635" s="5"/>
      <c r="AA635" s="5"/>
      <c r="AB635" s="3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</row>
    <row r="636" spans="1:45" ht="15">
      <c r="A636" s="85" t="s">
        <v>26</v>
      </c>
      <c r="B636" s="46">
        <v>51.6</v>
      </c>
      <c r="C636" s="6">
        <f t="shared" si="30"/>
        <v>0</v>
      </c>
      <c r="D636" s="6">
        <f t="shared" si="31"/>
        <v>232</v>
      </c>
      <c r="E636" s="14">
        <f t="shared" si="32"/>
        <v>0</v>
      </c>
      <c r="F636" s="14">
        <f t="shared" si="33"/>
        <v>0</v>
      </c>
      <c r="G636" s="6">
        <f t="shared" si="34"/>
        <v>0</v>
      </c>
      <c r="H636" s="6">
        <f t="shared" si="35"/>
        <v>0</v>
      </c>
      <c r="I636" s="6">
        <f t="shared" si="36"/>
        <v>170</v>
      </c>
      <c r="J636" s="6">
        <f t="shared" si="37"/>
        <v>0</v>
      </c>
      <c r="K636" s="6">
        <f t="shared" si="38"/>
        <v>48.5</v>
      </c>
      <c r="L636" s="6">
        <f t="shared" si="39"/>
        <v>0</v>
      </c>
      <c r="M636" s="6">
        <f t="shared" si="40"/>
        <v>0</v>
      </c>
      <c r="N636" s="6">
        <f t="shared" si="41"/>
        <v>127.5</v>
      </c>
      <c r="O636" s="6">
        <f t="shared" si="42"/>
        <v>0</v>
      </c>
      <c r="P636" s="6">
        <f t="shared" si="43"/>
        <v>0</v>
      </c>
      <c r="Q636" s="6">
        <f t="shared" si="44"/>
        <v>196</v>
      </c>
      <c r="R636" s="8"/>
      <c r="S636" s="9"/>
      <c r="T636" s="6">
        <f t="shared" si="45"/>
        <v>774</v>
      </c>
      <c r="U636" s="6">
        <f t="shared" si="46"/>
        <v>774</v>
      </c>
      <c r="V636" s="6">
        <f>U636</f>
        <v>774</v>
      </c>
      <c r="W636" s="15">
        <f t="shared" si="47"/>
        <v>0</v>
      </c>
      <c r="X636" s="16">
        <f>V636/T636*100</f>
        <v>100</v>
      </c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</row>
    <row r="637" spans="1:45" ht="15">
      <c r="A637" s="13" t="s">
        <v>27</v>
      </c>
      <c r="B637" s="46">
        <v>12</v>
      </c>
      <c r="C637" s="6">
        <f t="shared" si="30"/>
        <v>100</v>
      </c>
      <c r="D637" s="6">
        <f t="shared" si="31"/>
        <v>0</v>
      </c>
      <c r="E637" s="14">
        <f t="shared" si="32"/>
        <v>0</v>
      </c>
      <c r="F637" s="14">
        <f t="shared" si="33"/>
        <v>0</v>
      </c>
      <c r="G637" s="6">
        <f t="shared" si="34"/>
        <v>0</v>
      </c>
      <c r="H637" s="6">
        <f t="shared" si="35"/>
        <v>0</v>
      </c>
      <c r="I637" s="6">
        <f t="shared" si="36"/>
        <v>0</v>
      </c>
      <c r="J637" s="6">
        <f t="shared" si="37"/>
        <v>0</v>
      </c>
      <c r="K637" s="6">
        <f t="shared" si="38"/>
        <v>0</v>
      </c>
      <c r="L637" s="6">
        <f t="shared" si="39"/>
        <v>0</v>
      </c>
      <c r="M637" s="6">
        <f t="shared" si="40"/>
        <v>0</v>
      </c>
      <c r="N637" s="6">
        <f t="shared" si="41"/>
        <v>0</v>
      </c>
      <c r="O637" s="6">
        <f t="shared" si="42"/>
        <v>80</v>
      </c>
      <c r="P637" s="6">
        <f t="shared" si="43"/>
        <v>0</v>
      </c>
      <c r="Q637" s="6">
        <f t="shared" si="44"/>
        <v>0</v>
      </c>
      <c r="R637" s="8"/>
      <c r="S637" s="9"/>
      <c r="T637" s="6">
        <f t="shared" si="45"/>
        <v>180</v>
      </c>
      <c r="U637" s="6">
        <f t="shared" si="46"/>
        <v>180</v>
      </c>
      <c r="V637" s="6">
        <f>U637</f>
        <v>180</v>
      </c>
      <c r="W637" s="15">
        <f t="shared" si="47"/>
        <v>0</v>
      </c>
      <c r="X637" s="16">
        <f>V637/T637*100</f>
        <v>100</v>
      </c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</row>
    <row r="638" spans="1:45" ht="15">
      <c r="A638" s="13" t="s">
        <v>28</v>
      </c>
      <c r="B638" s="46">
        <v>48</v>
      </c>
      <c r="C638" s="6">
        <f t="shared" si="30"/>
        <v>0</v>
      </c>
      <c r="D638" s="6">
        <f t="shared" si="31"/>
        <v>0</v>
      </c>
      <c r="E638" s="14">
        <f t="shared" si="32"/>
        <v>148</v>
      </c>
      <c r="F638" s="14">
        <f t="shared" si="33"/>
        <v>0</v>
      </c>
      <c r="G638" s="6">
        <f t="shared" si="34"/>
        <v>161.3</v>
      </c>
      <c r="H638" s="6">
        <f t="shared" si="35"/>
        <v>0</v>
      </c>
      <c r="I638" s="6">
        <f t="shared" si="36"/>
        <v>148</v>
      </c>
      <c r="J638" s="6">
        <f t="shared" si="37"/>
        <v>0</v>
      </c>
      <c r="K638" s="6">
        <f t="shared" si="38"/>
        <v>127.7</v>
      </c>
      <c r="L638" s="6">
        <f t="shared" si="39"/>
        <v>0</v>
      </c>
      <c r="M638" s="6">
        <f t="shared" si="40"/>
        <v>0</v>
      </c>
      <c r="N638" s="6">
        <f t="shared" si="41"/>
        <v>134</v>
      </c>
      <c r="O638" s="6">
        <f t="shared" si="42"/>
        <v>0</v>
      </c>
      <c r="P638" s="6">
        <f t="shared" si="43"/>
        <v>0</v>
      </c>
      <c r="Q638" s="6">
        <f t="shared" si="44"/>
        <v>0</v>
      </c>
      <c r="R638" s="8"/>
      <c r="S638" s="9"/>
      <c r="T638" s="6">
        <f t="shared" si="45"/>
        <v>720</v>
      </c>
      <c r="U638" s="6">
        <f t="shared" si="46"/>
        <v>719</v>
      </c>
      <c r="V638" s="6">
        <f>U638+U639</f>
        <v>719</v>
      </c>
      <c r="W638" s="15">
        <f t="shared" si="47"/>
        <v>1</v>
      </c>
      <c r="X638" s="16">
        <f>V638/T638*100</f>
        <v>99.86111111111111</v>
      </c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</row>
    <row r="639" spans="1:45" ht="15">
      <c r="A639" s="13" t="s">
        <v>29</v>
      </c>
      <c r="B639" s="46"/>
      <c r="C639" s="6">
        <f t="shared" si="30"/>
        <v>0</v>
      </c>
      <c r="D639" s="6">
        <f t="shared" si="31"/>
        <v>0</v>
      </c>
      <c r="E639" s="14">
        <f t="shared" si="32"/>
        <v>0</v>
      </c>
      <c r="F639" s="14">
        <f t="shared" si="33"/>
        <v>0</v>
      </c>
      <c r="G639" s="6">
        <f t="shared" si="34"/>
        <v>0</v>
      </c>
      <c r="H639" s="6">
        <f t="shared" si="35"/>
        <v>0</v>
      </c>
      <c r="I639" s="6">
        <f t="shared" si="36"/>
        <v>0</v>
      </c>
      <c r="J639" s="6">
        <f t="shared" si="37"/>
        <v>0</v>
      </c>
      <c r="K639" s="6">
        <f t="shared" si="38"/>
        <v>0</v>
      </c>
      <c r="L639" s="6">
        <f t="shared" si="39"/>
        <v>0</v>
      </c>
      <c r="M639" s="6">
        <f t="shared" si="40"/>
        <v>0</v>
      </c>
      <c r="N639" s="6">
        <f t="shared" si="41"/>
        <v>0</v>
      </c>
      <c r="O639" s="6">
        <f t="shared" si="42"/>
        <v>0</v>
      </c>
      <c r="P639" s="6">
        <f t="shared" si="43"/>
        <v>0</v>
      </c>
      <c r="Q639" s="6">
        <f t="shared" si="44"/>
        <v>0</v>
      </c>
      <c r="R639" s="8"/>
      <c r="S639" s="9"/>
      <c r="T639" s="6">
        <f t="shared" si="45"/>
        <v>0</v>
      </c>
      <c r="U639" s="6">
        <f t="shared" si="46"/>
        <v>0</v>
      </c>
      <c r="V639" s="6"/>
      <c r="W639" s="15">
        <f t="shared" si="47"/>
        <v>0</v>
      </c>
      <c r="X639" s="16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</row>
    <row r="640" spans="1:45" ht="15">
      <c r="A640" s="13" t="s">
        <v>30</v>
      </c>
      <c r="B640" s="46">
        <v>21</v>
      </c>
      <c r="C640" s="6">
        <f t="shared" si="30"/>
        <v>21.6</v>
      </c>
      <c r="D640" s="6">
        <f t="shared" si="31"/>
        <v>19.5</v>
      </c>
      <c r="E640" s="14">
        <f t="shared" si="32"/>
        <v>20.3</v>
      </c>
      <c r="F640" s="14">
        <f t="shared" si="33"/>
        <v>25</v>
      </c>
      <c r="G640" s="6">
        <f t="shared" si="34"/>
        <v>19.5</v>
      </c>
      <c r="H640" s="6">
        <f t="shared" si="35"/>
        <v>20.3</v>
      </c>
      <c r="I640" s="6">
        <f t="shared" si="36"/>
        <v>24.1</v>
      </c>
      <c r="J640" s="6">
        <f t="shared" si="37"/>
        <v>26</v>
      </c>
      <c r="K640" s="6">
        <f t="shared" si="38"/>
        <v>28.5</v>
      </c>
      <c r="L640" s="6">
        <f t="shared" si="39"/>
        <v>19.7</v>
      </c>
      <c r="M640" s="6">
        <f t="shared" si="40"/>
        <v>21.7</v>
      </c>
      <c r="N640" s="6">
        <f t="shared" si="41"/>
        <v>16.1</v>
      </c>
      <c r="O640" s="6">
        <f t="shared" si="42"/>
        <v>20.7</v>
      </c>
      <c r="P640" s="6">
        <f t="shared" si="43"/>
        <v>10.2</v>
      </c>
      <c r="Q640" s="6">
        <f t="shared" si="44"/>
        <v>21.3</v>
      </c>
      <c r="R640" s="8"/>
      <c r="S640" s="9"/>
      <c r="T640" s="6">
        <f t="shared" si="45"/>
        <v>315</v>
      </c>
      <c r="U640" s="6">
        <f t="shared" si="46"/>
        <v>314.5</v>
      </c>
      <c r="V640" s="6">
        <f>U640</f>
        <v>314.5</v>
      </c>
      <c r="W640" s="15">
        <f t="shared" si="47"/>
        <v>0.5</v>
      </c>
      <c r="X640" s="16">
        <f>V640/T640*100</f>
        <v>99.84126984126985</v>
      </c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</row>
    <row r="641" spans="1:45" ht="15">
      <c r="A641" s="13" t="s">
        <v>31</v>
      </c>
      <c r="B641" s="46">
        <v>10.8</v>
      </c>
      <c r="C641" s="6">
        <f t="shared" si="30"/>
        <v>8.3</v>
      </c>
      <c r="D641" s="6">
        <f t="shared" si="31"/>
        <v>14.7</v>
      </c>
      <c r="E641" s="14">
        <f t="shared" si="32"/>
        <v>13.3</v>
      </c>
      <c r="F641" s="14">
        <f t="shared" si="33"/>
        <v>11</v>
      </c>
      <c r="G641" s="6">
        <f t="shared" si="34"/>
        <v>7.6</v>
      </c>
      <c r="H641" s="6">
        <f t="shared" si="35"/>
        <v>13.5</v>
      </c>
      <c r="I641" s="6">
        <f t="shared" si="36"/>
        <v>15.3</v>
      </c>
      <c r="J641" s="6">
        <f t="shared" si="37"/>
        <v>10</v>
      </c>
      <c r="K641" s="6">
        <f t="shared" si="38"/>
        <v>6.2</v>
      </c>
      <c r="L641" s="6">
        <f t="shared" si="39"/>
        <v>7</v>
      </c>
      <c r="M641" s="6">
        <f t="shared" si="40"/>
        <v>9.5</v>
      </c>
      <c r="N641" s="6">
        <f t="shared" si="41"/>
        <v>14.9</v>
      </c>
      <c r="O641" s="6">
        <f t="shared" si="42"/>
        <v>10</v>
      </c>
      <c r="P641" s="6">
        <f t="shared" si="43"/>
        <v>5.7</v>
      </c>
      <c r="Q641" s="6">
        <f t="shared" si="44"/>
        <v>15</v>
      </c>
      <c r="R641" s="8"/>
      <c r="S641" s="9"/>
      <c r="T641" s="6">
        <f t="shared" si="45"/>
        <v>162</v>
      </c>
      <c r="U641" s="6">
        <f t="shared" si="46"/>
        <v>162</v>
      </c>
      <c r="V641" s="6">
        <f>U641</f>
        <v>162</v>
      </c>
      <c r="W641" s="15">
        <f t="shared" si="47"/>
        <v>0</v>
      </c>
      <c r="X641" s="16">
        <f>V641/T641*100</f>
        <v>100</v>
      </c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</row>
    <row r="642" spans="1:45" ht="15">
      <c r="A642" s="13" t="s">
        <v>32</v>
      </c>
      <c r="B642" s="46">
        <v>180</v>
      </c>
      <c r="C642" s="6">
        <f t="shared" si="30"/>
        <v>74</v>
      </c>
      <c r="D642" s="6">
        <f t="shared" si="31"/>
        <v>255</v>
      </c>
      <c r="E642" s="14">
        <f t="shared" si="32"/>
        <v>28.4</v>
      </c>
      <c r="F642" s="14">
        <f t="shared" si="33"/>
        <v>128.4</v>
      </c>
      <c r="G642" s="6">
        <f t="shared" si="34"/>
        <v>35</v>
      </c>
      <c r="H642" s="6">
        <f t="shared" si="35"/>
        <v>262.8</v>
      </c>
      <c r="I642" s="6">
        <f t="shared" si="36"/>
        <v>24</v>
      </c>
      <c r="J642" s="6">
        <f t="shared" si="37"/>
        <v>244.1</v>
      </c>
      <c r="K642" s="6">
        <f t="shared" si="38"/>
        <v>17.6</v>
      </c>
      <c r="L642" s="6">
        <f t="shared" si="39"/>
        <v>212.4</v>
      </c>
      <c r="M642" s="6">
        <f t="shared" si="40"/>
        <v>24</v>
      </c>
      <c r="N642" s="6">
        <f t="shared" si="41"/>
        <v>0</v>
      </c>
      <c r="O642" s="6">
        <f t="shared" si="42"/>
        <v>15</v>
      </c>
      <c r="P642" s="6">
        <f t="shared" si="43"/>
        <v>225</v>
      </c>
      <c r="Q642" s="6">
        <f t="shared" si="44"/>
        <v>140</v>
      </c>
      <c r="R642" s="8"/>
      <c r="S642" s="9"/>
      <c r="T642" s="6">
        <f t="shared" si="45"/>
        <v>2700</v>
      </c>
      <c r="U642" s="6">
        <f t="shared" si="46"/>
        <v>1685.6999999999998</v>
      </c>
      <c r="V642" s="6">
        <f>U642+U643</f>
        <v>2700.7</v>
      </c>
      <c r="W642" s="15">
        <f t="shared" si="47"/>
        <v>-0.6999999999998181</v>
      </c>
      <c r="X642" s="16">
        <f>V642/T642*100</f>
        <v>100.02592592592592</v>
      </c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</row>
    <row r="643" spans="1:45" ht="15">
      <c r="A643" s="13" t="s">
        <v>12</v>
      </c>
      <c r="B643" s="46"/>
      <c r="C643" s="6">
        <f t="shared" si="30"/>
        <v>65</v>
      </c>
      <c r="D643" s="6">
        <f t="shared" si="31"/>
        <v>65</v>
      </c>
      <c r="E643" s="14">
        <f t="shared" si="32"/>
        <v>65</v>
      </c>
      <c r="F643" s="14">
        <f t="shared" si="33"/>
        <v>65</v>
      </c>
      <c r="G643" s="6">
        <f t="shared" si="34"/>
        <v>65</v>
      </c>
      <c r="H643" s="6">
        <f t="shared" si="35"/>
        <v>65</v>
      </c>
      <c r="I643" s="6">
        <f t="shared" si="36"/>
        <v>65</v>
      </c>
      <c r="J643" s="6">
        <f t="shared" si="37"/>
        <v>65</v>
      </c>
      <c r="K643" s="6">
        <f t="shared" si="38"/>
        <v>65</v>
      </c>
      <c r="L643" s="6">
        <f t="shared" si="39"/>
        <v>105</v>
      </c>
      <c r="M643" s="6">
        <f t="shared" si="40"/>
        <v>65</v>
      </c>
      <c r="N643" s="6">
        <f t="shared" si="41"/>
        <v>65</v>
      </c>
      <c r="O643" s="6">
        <f t="shared" si="42"/>
        <v>65</v>
      </c>
      <c r="P643" s="6">
        <f t="shared" si="43"/>
        <v>65</v>
      </c>
      <c r="Q643" s="6">
        <f t="shared" si="44"/>
        <v>65</v>
      </c>
      <c r="R643" s="8"/>
      <c r="S643" s="9"/>
      <c r="T643" s="6">
        <f t="shared" si="45"/>
        <v>0</v>
      </c>
      <c r="U643" s="6">
        <f t="shared" si="46"/>
        <v>1015</v>
      </c>
      <c r="V643" s="6"/>
      <c r="W643" s="15">
        <f t="shared" si="47"/>
        <v>0</v>
      </c>
      <c r="X643" s="16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</row>
    <row r="644" spans="1:45" ht="15">
      <c r="A644" s="13" t="s">
        <v>33</v>
      </c>
      <c r="B644" s="46">
        <v>108</v>
      </c>
      <c r="C644" s="6">
        <f t="shared" si="30"/>
        <v>0</v>
      </c>
      <c r="D644" s="6">
        <f t="shared" si="31"/>
        <v>0</v>
      </c>
      <c r="E644" s="14">
        <f t="shared" si="32"/>
        <v>0</v>
      </c>
      <c r="F644" s="14">
        <f t="shared" si="33"/>
        <v>0</v>
      </c>
      <c r="G644" s="6">
        <f t="shared" si="34"/>
        <v>0</v>
      </c>
      <c r="H644" s="6">
        <f t="shared" si="35"/>
        <v>0</v>
      </c>
      <c r="I644" s="6">
        <f t="shared" si="36"/>
        <v>0</v>
      </c>
      <c r="J644" s="6">
        <f t="shared" si="37"/>
        <v>0</v>
      </c>
      <c r="K644" s="6">
        <f t="shared" si="38"/>
        <v>0</v>
      </c>
      <c r="L644" s="6">
        <f t="shared" si="39"/>
        <v>0</v>
      </c>
      <c r="M644" s="6">
        <f t="shared" si="40"/>
        <v>0</v>
      </c>
      <c r="N644" s="6">
        <f t="shared" si="41"/>
        <v>0</v>
      </c>
      <c r="O644" s="6">
        <f t="shared" si="42"/>
        <v>0</v>
      </c>
      <c r="P644" s="6">
        <f t="shared" si="43"/>
        <v>0</v>
      </c>
      <c r="Q644" s="6">
        <f t="shared" si="44"/>
        <v>0</v>
      </c>
      <c r="R644" s="8"/>
      <c r="S644" s="9"/>
      <c r="T644" s="6">
        <f t="shared" si="45"/>
        <v>1620</v>
      </c>
      <c r="U644" s="6">
        <f t="shared" si="46"/>
        <v>0</v>
      </c>
      <c r="V644" s="6">
        <f>U644+U645</f>
        <v>1600</v>
      </c>
      <c r="W644" s="15">
        <f t="shared" si="47"/>
        <v>20</v>
      </c>
      <c r="X644" s="16">
        <f>V644/T644*100</f>
        <v>98.76543209876543</v>
      </c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</row>
    <row r="645" spans="1:45" ht="15">
      <c r="A645" s="13" t="s">
        <v>15</v>
      </c>
      <c r="B645" s="46"/>
      <c r="C645" s="6">
        <f t="shared" si="30"/>
        <v>100</v>
      </c>
      <c r="D645" s="6">
        <f t="shared" si="31"/>
        <v>100</v>
      </c>
      <c r="E645" s="14">
        <f t="shared" si="32"/>
        <v>100</v>
      </c>
      <c r="F645" s="14">
        <f t="shared" si="33"/>
        <v>100</v>
      </c>
      <c r="G645" s="6">
        <f t="shared" si="34"/>
        <v>100</v>
      </c>
      <c r="H645" s="6">
        <f t="shared" si="35"/>
        <v>100</v>
      </c>
      <c r="I645" s="6">
        <f t="shared" si="36"/>
        <v>100</v>
      </c>
      <c r="J645" s="6">
        <f t="shared" si="37"/>
        <v>100</v>
      </c>
      <c r="K645" s="6">
        <f t="shared" si="38"/>
        <v>100</v>
      </c>
      <c r="L645" s="6">
        <f t="shared" si="39"/>
        <v>100</v>
      </c>
      <c r="M645" s="6">
        <f t="shared" si="40"/>
        <v>100</v>
      </c>
      <c r="N645" s="6">
        <f t="shared" si="41"/>
        <v>100</v>
      </c>
      <c r="O645" s="6">
        <f t="shared" si="42"/>
        <v>100</v>
      </c>
      <c r="P645" s="6">
        <f t="shared" si="43"/>
        <v>200</v>
      </c>
      <c r="Q645" s="6">
        <f t="shared" si="44"/>
        <v>100</v>
      </c>
      <c r="R645" s="8"/>
      <c r="S645" s="9"/>
      <c r="T645" s="6"/>
      <c r="U645" s="6">
        <f t="shared" si="46"/>
        <v>1600</v>
      </c>
      <c r="V645" s="6"/>
      <c r="W645" s="15">
        <f t="shared" si="47"/>
        <v>0</v>
      </c>
      <c r="X645" s="16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</row>
    <row r="646" spans="1:45" ht="15">
      <c r="A646" s="13" t="s">
        <v>34</v>
      </c>
      <c r="B646" s="46">
        <v>6</v>
      </c>
      <c r="C646" s="6">
        <f t="shared" si="30"/>
        <v>0</v>
      </c>
      <c r="D646" s="6">
        <f t="shared" si="31"/>
        <v>0</v>
      </c>
      <c r="E646" s="14">
        <f t="shared" si="32"/>
        <v>11</v>
      </c>
      <c r="F646" s="14">
        <f t="shared" si="33"/>
        <v>7</v>
      </c>
      <c r="G646" s="6">
        <f t="shared" si="34"/>
        <v>15.8</v>
      </c>
      <c r="H646" s="6">
        <f t="shared" si="35"/>
        <v>0</v>
      </c>
      <c r="I646" s="6">
        <f t="shared" si="36"/>
        <v>0</v>
      </c>
      <c r="J646" s="6">
        <f t="shared" si="37"/>
        <v>12.7</v>
      </c>
      <c r="K646" s="6">
        <f t="shared" si="38"/>
        <v>15.8</v>
      </c>
      <c r="L646" s="6">
        <f t="shared" si="39"/>
        <v>5.4</v>
      </c>
      <c r="M646" s="6">
        <f t="shared" si="40"/>
        <v>0</v>
      </c>
      <c r="N646" s="6">
        <f t="shared" si="41"/>
        <v>5</v>
      </c>
      <c r="O646" s="6">
        <f t="shared" si="42"/>
        <v>0</v>
      </c>
      <c r="P646" s="6">
        <f t="shared" si="43"/>
        <v>12</v>
      </c>
      <c r="Q646" s="6">
        <f t="shared" si="44"/>
        <v>5</v>
      </c>
      <c r="R646" s="8"/>
      <c r="S646" s="9"/>
      <c r="T646" s="6">
        <f t="shared" si="45"/>
        <v>90</v>
      </c>
      <c r="U646" s="6">
        <f t="shared" si="46"/>
        <v>89.7</v>
      </c>
      <c r="V646" s="6">
        <f>U646</f>
        <v>89.7</v>
      </c>
      <c r="W646" s="15">
        <f t="shared" si="47"/>
        <v>0.29999999999999716</v>
      </c>
      <c r="X646" s="16">
        <f aca="true" t="shared" si="48" ref="X646:X651">V646/T646*100</f>
        <v>99.66666666666667</v>
      </c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</row>
    <row r="647" spans="1:45" ht="15">
      <c r="A647" s="13" t="s">
        <v>35</v>
      </c>
      <c r="B647" s="46">
        <v>36</v>
      </c>
      <c r="C647" s="6">
        <f t="shared" si="30"/>
        <v>0</v>
      </c>
      <c r="D647" s="6">
        <f t="shared" si="31"/>
        <v>0</v>
      </c>
      <c r="E647" s="14">
        <f t="shared" si="32"/>
        <v>136.7</v>
      </c>
      <c r="F647" s="14">
        <f t="shared" si="33"/>
        <v>0</v>
      </c>
      <c r="G647" s="6">
        <f t="shared" si="34"/>
        <v>0</v>
      </c>
      <c r="H647" s="6">
        <f t="shared" si="35"/>
        <v>0</v>
      </c>
      <c r="I647" s="6">
        <f t="shared" si="36"/>
        <v>0</v>
      </c>
      <c r="J647" s="6">
        <f t="shared" si="37"/>
        <v>137.3</v>
      </c>
      <c r="K647" s="6">
        <f t="shared" si="38"/>
        <v>0</v>
      </c>
      <c r="L647" s="6">
        <f t="shared" si="39"/>
        <v>152</v>
      </c>
      <c r="M647" s="6">
        <f t="shared" si="40"/>
        <v>0</v>
      </c>
      <c r="N647" s="6">
        <f t="shared" si="41"/>
        <v>0</v>
      </c>
      <c r="O647" s="6">
        <f t="shared" si="42"/>
        <v>0</v>
      </c>
      <c r="P647" s="6">
        <f t="shared" si="43"/>
        <v>114</v>
      </c>
      <c r="Q647" s="6">
        <f t="shared" si="44"/>
        <v>0</v>
      </c>
      <c r="R647" s="8"/>
      <c r="S647" s="9"/>
      <c r="T647" s="6">
        <f t="shared" si="45"/>
        <v>540</v>
      </c>
      <c r="U647" s="6">
        <f t="shared" si="46"/>
        <v>540</v>
      </c>
      <c r="V647" s="6">
        <f>U647</f>
        <v>540</v>
      </c>
      <c r="W647" s="15">
        <f t="shared" si="47"/>
        <v>0</v>
      </c>
      <c r="X647" s="16">
        <f t="shared" si="48"/>
        <v>100</v>
      </c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</row>
    <row r="648" spans="1:45" ht="15">
      <c r="A648" s="13" t="s">
        <v>36</v>
      </c>
      <c r="B648" s="46">
        <v>7.2</v>
      </c>
      <c r="C648" s="6">
        <f t="shared" si="30"/>
        <v>13</v>
      </c>
      <c r="D648" s="6">
        <f t="shared" si="31"/>
        <v>0</v>
      </c>
      <c r="E648" s="14">
        <f t="shared" si="32"/>
        <v>10.7</v>
      </c>
      <c r="F648" s="14">
        <f t="shared" si="33"/>
        <v>11</v>
      </c>
      <c r="G648" s="6">
        <f t="shared" si="34"/>
        <v>0</v>
      </c>
      <c r="H648" s="6">
        <f t="shared" si="35"/>
        <v>14.399999999999999</v>
      </c>
      <c r="I648" s="6">
        <f t="shared" si="36"/>
        <v>0</v>
      </c>
      <c r="J648" s="6">
        <f t="shared" si="37"/>
        <v>0</v>
      </c>
      <c r="K648" s="6">
        <f t="shared" si="38"/>
        <v>14.1</v>
      </c>
      <c r="L648" s="6">
        <f t="shared" si="39"/>
        <v>13</v>
      </c>
      <c r="M648" s="6">
        <f t="shared" si="40"/>
        <v>10.7</v>
      </c>
      <c r="N648" s="6">
        <f t="shared" si="41"/>
        <v>10.7</v>
      </c>
      <c r="O648" s="6">
        <f t="shared" si="42"/>
        <v>10.7</v>
      </c>
      <c r="P648" s="6">
        <f t="shared" si="43"/>
        <v>0</v>
      </c>
      <c r="Q648" s="6">
        <f t="shared" si="44"/>
        <v>0</v>
      </c>
      <c r="R648" s="8"/>
      <c r="S648" s="9"/>
      <c r="T648" s="6">
        <f t="shared" si="45"/>
        <v>108</v>
      </c>
      <c r="U648" s="6">
        <f t="shared" si="46"/>
        <v>108.30000000000001</v>
      </c>
      <c r="V648" s="6">
        <f>U648</f>
        <v>108.30000000000001</v>
      </c>
      <c r="W648" s="15">
        <f t="shared" si="47"/>
        <v>-0.30000000000001137</v>
      </c>
      <c r="X648" s="16">
        <f t="shared" si="48"/>
        <v>100.2777777777778</v>
      </c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</row>
    <row r="649" spans="1:45" ht="15">
      <c r="A649" s="13" t="s">
        <v>37</v>
      </c>
      <c r="B649" s="46">
        <v>24</v>
      </c>
      <c r="C649" s="6">
        <f t="shared" si="30"/>
        <v>0</v>
      </c>
      <c r="D649" s="6">
        <f t="shared" si="31"/>
        <v>158.2</v>
      </c>
      <c r="E649" s="14">
        <f t="shared" si="32"/>
        <v>9.9</v>
      </c>
      <c r="F649" s="14">
        <f t="shared" si="33"/>
        <v>12.6</v>
      </c>
      <c r="G649" s="6">
        <f t="shared" si="34"/>
        <v>37.5</v>
      </c>
      <c r="H649" s="6">
        <f t="shared" si="35"/>
        <v>40</v>
      </c>
      <c r="I649" s="6">
        <f t="shared" si="36"/>
        <v>0</v>
      </c>
      <c r="J649" s="6">
        <f t="shared" si="37"/>
        <v>27.2</v>
      </c>
      <c r="K649" s="6">
        <f t="shared" si="38"/>
        <v>9.2</v>
      </c>
      <c r="L649" s="6">
        <f t="shared" si="39"/>
        <v>4.3</v>
      </c>
      <c r="M649" s="6">
        <f t="shared" si="40"/>
        <v>0</v>
      </c>
      <c r="N649" s="6">
        <f t="shared" si="41"/>
        <v>0</v>
      </c>
      <c r="O649" s="6">
        <f t="shared" si="42"/>
        <v>40</v>
      </c>
      <c r="P649" s="6">
        <f t="shared" si="43"/>
        <v>14.3</v>
      </c>
      <c r="Q649" s="6">
        <f t="shared" si="44"/>
        <v>10</v>
      </c>
      <c r="R649" s="8"/>
      <c r="S649" s="9"/>
      <c r="T649" s="6">
        <f t="shared" si="45"/>
        <v>360</v>
      </c>
      <c r="U649" s="6">
        <f t="shared" si="46"/>
        <v>363.2</v>
      </c>
      <c r="V649" s="6">
        <f>U649</f>
        <v>363.2</v>
      </c>
      <c r="W649" s="15">
        <f t="shared" si="47"/>
        <v>-3.1999999999999886</v>
      </c>
      <c r="X649" s="16">
        <f t="shared" si="48"/>
        <v>100.8888888888889</v>
      </c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</row>
    <row r="650" spans="1:45" ht="15">
      <c r="A650" s="17" t="s">
        <v>38</v>
      </c>
      <c r="B650" s="46">
        <v>12</v>
      </c>
      <c r="C650" s="18">
        <f t="shared" si="30"/>
        <v>2.2</v>
      </c>
      <c r="D650" s="18">
        <f t="shared" si="31"/>
        <v>5.6</v>
      </c>
      <c r="E650" s="19">
        <f t="shared" si="32"/>
        <v>25.2</v>
      </c>
      <c r="F650" s="19">
        <f t="shared" si="33"/>
        <v>0</v>
      </c>
      <c r="G650" s="18">
        <f t="shared" si="34"/>
        <v>22.5</v>
      </c>
      <c r="H650" s="18">
        <f t="shared" si="35"/>
        <v>6.2</v>
      </c>
      <c r="I650" s="18">
        <f t="shared" si="36"/>
        <v>6.7</v>
      </c>
      <c r="J650" s="18">
        <f t="shared" si="37"/>
        <v>0</v>
      </c>
      <c r="K650" s="18">
        <f t="shared" si="38"/>
        <v>32</v>
      </c>
      <c r="L650" s="18">
        <f t="shared" si="39"/>
        <v>12.8</v>
      </c>
      <c r="M650" s="18">
        <f t="shared" si="40"/>
        <v>0</v>
      </c>
      <c r="N650" s="18">
        <f t="shared" si="41"/>
        <v>3</v>
      </c>
      <c r="O650" s="18">
        <f t="shared" si="42"/>
        <v>3.4</v>
      </c>
      <c r="P650" s="18">
        <f t="shared" si="43"/>
        <v>3.9000000000000004</v>
      </c>
      <c r="Q650" s="18">
        <f t="shared" si="44"/>
        <v>5</v>
      </c>
      <c r="R650" s="20"/>
      <c r="S650" s="21"/>
      <c r="T650" s="18">
        <f t="shared" si="45"/>
        <v>180</v>
      </c>
      <c r="U650" s="18">
        <f t="shared" si="46"/>
        <v>128.5</v>
      </c>
      <c r="V650" s="18">
        <f>U650</f>
        <v>128.5</v>
      </c>
      <c r="W650" s="22">
        <f t="shared" si="47"/>
        <v>51.5</v>
      </c>
      <c r="X650" s="23">
        <f t="shared" si="48"/>
        <v>71.38888888888889</v>
      </c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</row>
    <row r="651" spans="1:45" ht="15">
      <c r="A651" s="6" t="s">
        <v>39</v>
      </c>
      <c r="B651" s="46">
        <v>30</v>
      </c>
      <c r="C651" s="6">
        <f t="shared" si="30"/>
        <v>0</v>
      </c>
      <c r="D651" s="6">
        <f t="shared" si="31"/>
        <v>0</v>
      </c>
      <c r="E651" s="14">
        <f t="shared" si="32"/>
        <v>0</v>
      </c>
      <c r="F651" s="14">
        <f t="shared" si="33"/>
        <v>0</v>
      </c>
      <c r="G651" s="6">
        <f t="shared" si="34"/>
        <v>0</v>
      </c>
      <c r="H651" s="6">
        <f t="shared" si="35"/>
        <v>0</v>
      </c>
      <c r="I651" s="6">
        <f t="shared" si="36"/>
        <v>0</v>
      </c>
      <c r="J651" s="6">
        <f t="shared" si="37"/>
        <v>0</v>
      </c>
      <c r="K651" s="6">
        <f t="shared" si="38"/>
        <v>0</v>
      </c>
      <c r="L651" s="6">
        <f t="shared" si="39"/>
        <v>0</v>
      </c>
      <c r="M651" s="6">
        <f t="shared" si="40"/>
        <v>0</v>
      </c>
      <c r="N651" s="6">
        <f t="shared" si="41"/>
        <v>0</v>
      </c>
      <c r="O651" s="6">
        <f t="shared" si="42"/>
        <v>0</v>
      </c>
      <c r="P651" s="6">
        <f t="shared" si="43"/>
        <v>0</v>
      </c>
      <c r="Q651" s="6">
        <f t="shared" si="44"/>
        <v>0</v>
      </c>
      <c r="R651" s="8"/>
      <c r="S651" s="9"/>
      <c r="T651" s="6">
        <f t="shared" si="45"/>
        <v>450</v>
      </c>
      <c r="U651" s="6">
        <f t="shared" si="46"/>
        <v>0</v>
      </c>
      <c r="V651" s="6">
        <f>U652+U653+U654+U655+U656+U657+U658+U659+U660+U661</f>
        <v>448.80000000000007</v>
      </c>
      <c r="W651" s="15">
        <f t="shared" si="47"/>
        <v>1.1999999999999318</v>
      </c>
      <c r="X651" s="16">
        <f t="shared" si="48"/>
        <v>99.73333333333335</v>
      </c>
      <c r="Y651" s="5"/>
      <c r="Z651" s="5"/>
      <c r="AA651" s="86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</row>
    <row r="652" spans="1:45" ht="15">
      <c r="A652" s="6" t="s">
        <v>40</v>
      </c>
      <c r="B652" s="46"/>
      <c r="C652" s="6">
        <f t="shared" si="30"/>
        <v>0</v>
      </c>
      <c r="D652" s="6">
        <f t="shared" si="31"/>
        <v>0</v>
      </c>
      <c r="E652" s="14">
        <f t="shared" si="32"/>
        <v>0</v>
      </c>
      <c r="F652" s="14">
        <f t="shared" si="33"/>
        <v>0</v>
      </c>
      <c r="G652" s="6">
        <f t="shared" si="34"/>
        <v>46.2</v>
      </c>
      <c r="H652" s="6">
        <f t="shared" si="35"/>
        <v>0</v>
      </c>
      <c r="I652" s="6">
        <f t="shared" si="36"/>
        <v>0</v>
      </c>
      <c r="J652" s="6">
        <f t="shared" si="37"/>
        <v>0</v>
      </c>
      <c r="K652" s="6">
        <f t="shared" si="38"/>
        <v>0</v>
      </c>
      <c r="L652" s="6">
        <f t="shared" si="39"/>
        <v>0</v>
      </c>
      <c r="M652" s="6">
        <f t="shared" si="40"/>
        <v>46.2</v>
      </c>
      <c r="N652" s="6">
        <f t="shared" si="41"/>
        <v>0</v>
      </c>
      <c r="O652" s="6">
        <f t="shared" si="42"/>
        <v>46.2</v>
      </c>
      <c r="P652" s="6">
        <f t="shared" si="43"/>
        <v>0</v>
      </c>
      <c r="Q652" s="6">
        <f t="shared" si="44"/>
        <v>11.5</v>
      </c>
      <c r="R652" s="8"/>
      <c r="S652" s="9"/>
      <c r="T652" s="6">
        <f t="shared" si="45"/>
        <v>0</v>
      </c>
      <c r="U652" s="6">
        <f t="shared" si="46"/>
        <v>150.10000000000002</v>
      </c>
      <c r="V652" s="6"/>
      <c r="W652" s="15">
        <f t="shared" si="47"/>
        <v>0</v>
      </c>
      <c r="X652" s="16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</row>
    <row r="653" spans="1:45" ht="15">
      <c r="A653" s="6" t="s">
        <v>41</v>
      </c>
      <c r="B653" s="46"/>
      <c r="C653" s="6">
        <f t="shared" si="30"/>
        <v>0</v>
      </c>
      <c r="D653" s="6">
        <f t="shared" si="31"/>
        <v>0</v>
      </c>
      <c r="E653" s="14">
        <f t="shared" si="32"/>
        <v>0</v>
      </c>
      <c r="F653" s="14">
        <f t="shared" si="33"/>
        <v>30.8</v>
      </c>
      <c r="G653" s="6">
        <f t="shared" si="34"/>
        <v>0</v>
      </c>
      <c r="H653" s="6">
        <f t="shared" si="35"/>
        <v>0</v>
      </c>
      <c r="I653" s="6">
        <f t="shared" si="36"/>
        <v>0</v>
      </c>
      <c r="J653" s="6">
        <f t="shared" si="37"/>
        <v>0</v>
      </c>
      <c r="K653" s="6">
        <f t="shared" si="38"/>
        <v>0</v>
      </c>
      <c r="L653" s="6">
        <f t="shared" si="39"/>
        <v>0</v>
      </c>
      <c r="M653" s="6">
        <f t="shared" si="40"/>
        <v>0</v>
      </c>
      <c r="N653" s="6">
        <f t="shared" si="41"/>
        <v>0</v>
      </c>
      <c r="O653" s="6">
        <f t="shared" si="42"/>
        <v>0</v>
      </c>
      <c r="P653" s="6">
        <f t="shared" si="43"/>
        <v>0</v>
      </c>
      <c r="Q653" s="6">
        <f t="shared" si="44"/>
        <v>0</v>
      </c>
      <c r="R653" s="8"/>
      <c r="S653" s="9"/>
      <c r="T653" s="6">
        <f t="shared" si="45"/>
        <v>0</v>
      </c>
      <c r="U653" s="6">
        <f t="shared" si="46"/>
        <v>30.8</v>
      </c>
      <c r="V653" s="6"/>
      <c r="W653" s="15">
        <f t="shared" si="47"/>
        <v>0</v>
      </c>
      <c r="X653" s="16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</row>
    <row r="654" spans="1:45" ht="15">
      <c r="A654" s="6" t="s">
        <v>42</v>
      </c>
      <c r="B654" s="46"/>
      <c r="C654" s="6">
        <f t="shared" si="30"/>
        <v>0</v>
      </c>
      <c r="D654" s="6">
        <f t="shared" si="31"/>
        <v>63</v>
      </c>
      <c r="E654" s="14">
        <f t="shared" si="32"/>
        <v>0</v>
      </c>
      <c r="F654" s="14">
        <f t="shared" si="33"/>
        <v>6.3</v>
      </c>
      <c r="G654" s="6">
        <f t="shared" si="34"/>
        <v>0</v>
      </c>
      <c r="H654" s="6">
        <f t="shared" si="35"/>
        <v>0</v>
      </c>
      <c r="I654" s="6">
        <f t="shared" si="36"/>
        <v>0</v>
      </c>
      <c r="J654" s="6">
        <f t="shared" si="37"/>
        <v>0</v>
      </c>
      <c r="K654" s="6">
        <f t="shared" si="38"/>
        <v>0</v>
      </c>
      <c r="L654" s="6">
        <f t="shared" si="39"/>
        <v>0</v>
      </c>
      <c r="M654" s="6">
        <f t="shared" si="40"/>
        <v>28</v>
      </c>
      <c r="N654" s="6">
        <f t="shared" si="41"/>
        <v>0</v>
      </c>
      <c r="O654" s="6">
        <f t="shared" si="42"/>
        <v>0</v>
      </c>
      <c r="P654" s="6">
        <f t="shared" si="43"/>
        <v>29</v>
      </c>
      <c r="Q654" s="6">
        <f t="shared" si="44"/>
        <v>0</v>
      </c>
      <c r="R654" s="8"/>
      <c r="S654" s="9"/>
      <c r="T654" s="6">
        <f t="shared" si="45"/>
        <v>0</v>
      </c>
      <c r="U654" s="6">
        <f t="shared" si="46"/>
        <v>126.3</v>
      </c>
      <c r="V654" s="6"/>
      <c r="W654" s="15">
        <f t="shared" si="47"/>
        <v>0</v>
      </c>
      <c r="X654" s="16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</row>
    <row r="655" spans="1:45" ht="15">
      <c r="A655" s="6" t="s">
        <v>43</v>
      </c>
      <c r="B655" s="46"/>
      <c r="C655" s="6">
        <f t="shared" si="30"/>
        <v>0</v>
      </c>
      <c r="D655" s="6">
        <f t="shared" si="31"/>
        <v>0</v>
      </c>
      <c r="E655" s="14">
        <f t="shared" si="32"/>
        <v>0</v>
      </c>
      <c r="F655" s="14">
        <f t="shared" si="33"/>
        <v>0</v>
      </c>
      <c r="G655" s="6">
        <f t="shared" si="34"/>
        <v>0</v>
      </c>
      <c r="H655" s="6">
        <f t="shared" si="35"/>
        <v>0</v>
      </c>
      <c r="I655" s="6">
        <f t="shared" si="36"/>
        <v>0</v>
      </c>
      <c r="J655" s="6">
        <f t="shared" si="37"/>
        <v>0</v>
      </c>
      <c r="K655" s="6">
        <f t="shared" si="38"/>
        <v>0</v>
      </c>
      <c r="L655" s="6">
        <f t="shared" si="39"/>
        <v>0</v>
      </c>
      <c r="M655" s="6">
        <f t="shared" si="40"/>
        <v>0</v>
      </c>
      <c r="N655" s="6">
        <f t="shared" si="41"/>
        <v>0</v>
      </c>
      <c r="O655" s="6">
        <f t="shared" si="42"/>
        <v>0</v>
      </c>
      <c r="P655" s="6">
        <f t="shared" si="43"/>
        <v>0</v>
      </c>
      <c r="Q655" s="6">
        <f t="shared" si="44"/>
        <v>28</v>
      </c>
      <c r="R655" s="8"/>
      <c r="S655" s="9"/>
      <c r="T655" s="6">
        <f t="shared" si="45"/>
        <v>0</v>
      </c>
      <c r="U655" s="6">
        <f t="shared" si="46"/>
        <v>28</v>
      </c>
      <c r="V655" s="6"/>
      <c r="W655" s="15">
        <f t="shared" si="47"/>
        <v>0</v>
      </c>
      <c r="X655" s="16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</row>
    <row r="656" spans="1:45" ht="15">
      <c r="A656" s="6" t="s">
        <v>44</v>
      </c>
      <c r="B656" s="46"/>
      <c r="C656" s="6">
        <f t="shared" si="30"/>
        <v>20.3</v>
      </c>
      <c r="D656" s="6">
        <f t="shared" si="31"/>
        <v>0</v>
      </c>
      <c r="E656" s="14">
        <f t="shared" si="32"/>
        <v>0</v>
      </c>
      <c r="F656" s="14">
        <f t="shared" si="33"/>
        <v>0</v>
      </c>
      <c r="G656" s="6">
        <f t="shared" si="34"/>
        <v>0</v>
      </c>
      <c r="H656" s="6">
        <f t="shared" si="35"/>
        <v>20.3</v>
      </c>
      <c r="I656" s="6">
        <f t="shared" si="36"/>
        <v>0</v>
      </c>
      <c r="J656" s="6">
        <f t="shared" si="37"/>
        <v>0</v>
      </c>
      <c r="K656" s="6">
        <f t="shared" si="38"/>
        <v>0</v>
      </c>
      <c r="L656" s="6">
        <f t="shared" si="39"/>
        <v>0</v>
      </c>
      <c r="M656" s="6">
        <f t="shared" si="40"/>
        <v>0</v>
      </c>
      <c r="N656" s="6">
        <f t="shared" si="41"/>
        <v>0</v>
      </c>
      <c r="O656" s="6">
        <f t="shared" si="42"/>
        <v>0</v>
      </c>
      <c r="P656" s="6">
        <f t="shared" si="43"/>
        <v>0</v>
      </c>
      <c r="Q656" s="6">
        <f t="shared" si="44"/>
        <v>0</v>
      </c>
      <c r="R656" s="8"/>
      <c r="S656" s="9"/>
      <c r="T656" s="6">
        <f t="shared" si="45"/>
        <v>0</v>
      </c>
      <c r="U656" s="6">
        <f t="shared" si="46"/>
        <v>40.6</v>
      </c>
      <c r="V656" s="6"/>
      <c r="W656" s="15">
        <f t="shared" si="47"/>
        <v>0</v>
      </c>
      <c r="X656" s="16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</row>
    <row r="657" spans="1:45" ht="15">
      <c r="A657" s="6" t="s">
        <v>45</v>
      </c>
      <c r="B657" s="46"/>
      <c r="C657" s="6">
        <f t="shared" si="30"/>
        <v>0</v>
      </c>
      <c r="D657" s="6">
        <f t="shared" si="31"/>
        <v>0</v>
      </c>
      <c r="E657" s="14">
        <f t="shared" si="32"/>
        <v>0</v>
      </c>
      <c r="F657" s="14">
        <f t="shared" si="33"/>
        <v>0</v>
      </c>
      <c r="G657" s="6">
        <f t="shared" si="34"/>
        <v>0</v>
      </c>
      <c r="H657" s="6">
        <f t="shared" si="35"/>
        <v>0</v>
      </c>
      <c r="I657" s="6">
        <f t="shared" si="36"/>
        <v>0</v>
      </c>
      <c r="J657" s="6">
        <f t="shared" si="37"/>
        <v>0</v>
      </c>
      <c r="K657" s="6">
        <f t="shared" si="38"/>
        <v>0</v>
      </c>
      <c r="L657" s="6">
        <f t="shared" si="39"/>
        <v>0</v>
      </c>
      <c r="M657" s="6">
        <f t="shared" si="40"/>
        <v>0</v>
      </c>
      <c r="N657" s="6">
        <f t="shared" si="41"/>
        <v>0</v>
      </c>
      <c r="O657" s="6">
        <f t="shared" si="42"/>
        <v>0</v>
      </c>
      <c r="P657" s="6">
        <f t="shared" si="43"/>
        <v>0</v>
      </c>
      <c r="Q657" s="6">
        <f t="shared" si="44"/>
        <v>0</v>
      </c>
      <c r="R657" s="8"/>
      <c r="S657" s="9"/>
      <c r="T657" s="6">
        <f t="shared" si="45"/>
        <v>0</v>
      </c>
      <c r="U657" s="6">
        <f t="shared" si="46"/>
        <v>0</v>
      </c>
      <c r="V657" s="6"/>
      <c r="W657" s="15">
        <f t="shared" si="47"/>
        <v>0</v>
      </c>
      <c r="X657" s="16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</row>
    <row r="658" spans="1:45" ht="15">
      <c r="A658" s="6" t="s">
        <v>46</v>
      </c>
      <c r="B658" s="46"/>
      <c r="C658" s="6">
        <f t="shared" si="30"/>
        <v>0</v>
      </c>
      <c r="D658" s="6">
        <f t="shared" si="31"/>
        <v>0</v>
      </c>
      <c r="E658" s="14">
        <f t="shared" si="32"/>
        <v>0</v>
      </c>
      <c r="F658" s="14">
        <f t="shared" si="33"/>
        <v>0</v>
      </c>
      <c r="G658" s="6">
        <f t="shared" si="34"/>
        <v>0</v>
      </c>
      <c r="H658" s="6">
        <f t="shared" si="35"/>
        <v>0</v>
      </c>
      <c r="I658" s="6">
        <f t="shared" si="36"/>
        <v>0</v>
      </c>
      <c r="J658" s="6">
        <f t="shared" si="37"/>
        <v>0</v>
      </c>
      <c r="K658" s="6">
        <f t="shared" si="38"/>
        <v>0</v>
      </c>
      <c r="L658" s="6">
        <f t="shared" si="39"/>
        <v>0</v>
      </c>
      <c r="M658" s="6">
        <f t="shared" si="40"/>
        <v>0</v>
      </c>
      <c r="N658" s="6">
        <f t="shared" si="41"/>
        <v>0</v>
      </c>
      <c r="O658" s="6">
        <f t="shared" si="42"/>
        <v>0</v>
      </c>
      <c r="P658" s="6">
        <f t="shared" si="43"/>
        <v>0</v>
      </c>
      <c r="Q658" s="6">
        <f t="shared" si="44"/>
        <v>0</v>
      </c>
      <c r="R658" s="8"/>
      <c r="S658" s="9"/>
      <c r="T658" s="6">
        <f t="shared" si="45"/>
        <v>0</v>
      </c>
      <c r="U658" s="6">
        <f t="shared" si="46"/>
        <v>0</v>
      </c>
      <c r="V658" s="6"/>
      <c r="W658" s="15">
        <f t="shared" si="47"/>
        <v>0</v>
      </c>
      <c r="X658" s="16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</row>
    <row r="659" spans="1:45" ht="15">
      <c r="A659" s="6" t="s">
        <v>47</v>
      </c>
      <c r="B659" s="46"/>
      <c r="C659" s="6">
        <f t="shared" si="30"/>
        <v>0</v>
      </c>
      <c r="D659" s="6">
        <f t="shared" si="31"/>
        <v>0</v>
      </c>
      <c r="E659" s="14">
        <f t="shared" si="32"/>
        <v>0</v>
      </c>
      <c r="F659" s="14">
        <f t="shared" si="33"/>
        <v>0</v>
      </c>
      <c r="G659" s="6">
        <f t="shared" si="34"/>
        <v>0</v>
      </c>
      <c r="H659" s="6">
        <f t="shared" si="35"/>
        <v>0</v>
      </c>
      <c r="I659" s="6">
        <f t="shared" si="36"/>
        <v>0</v>
      </c>
      <c r="J659" s="6">
        <f t="shared" si="37"/>
        <v>0</v>
      </c>
      <c r="K659" s="6">
        <f t="shared" si="38"/>
        <v>0</v>
      </c>
      <c r="L659" s="6">
        <f t="shared" si="39"/>
        <v>0</v>
      </c>
      <c r="M659" s="6">
        <f t="shared" si="40"/>
        <v>0</v>
      </c>
      <c r="N659" s="6">
        <f t="shared" si="41"/>
        <v>0</v>
      </c>
      <c r="O659" s="6">
        <f t="shared" si="42"/>
        <v>0</v>
      </c>
      <c r="P659" s="6">
        <f t="shared" si="43"/>
        <v>0</v>
      </c>
      <c r="Q659" s="6">
        <f t="shared" si="44"/>
        <v>0</v>
      </c>
      <c r="R659" s="8"/>
      <c r="S659" s="9"/>
      <c r="T659" s="6">
        <f t="shared" si="45"/>
        <v>0</v>
      </c>
      <c r="U659" s="6">
        <f t="shared" si="46"/>
        <v>0</v>
      </c>
      <c r="V659" s="6"/>
      <c r="W659" s="15">
        <f t="shared" si="47"/>
        <v>0</v>
      </c>
      <c r="X659" s="16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</row>
    <row r="660" spans="1:45" ht="15">
      <c r="A660" s="6" t="s">
        <v>48</v>
      </c>
      <c r="B660" s="46"/>
      <c r="C660" s="6">
        <f t="shared" si="30"/>
        <v>0</v>
      </c>
      <c r="D660" s="6">
        <f t="shared" si="31"/>
        <v>0</v>
      </c>
      <c r="E660" s="14">
        <f t="shared" si="32"/>
        <v>0</v>
      </c>
      <c r="F660" s="14">
        <f t="shared" si="33"/>
        <v>0</v>
      </c>
      <c r="G660" s="6">
        <f t="shared" si="34"/>
        <v>10</v>
      </c>
      <c r="H660" s="6">
        <f t="shared" si="35"/>
        <v>0</v>
      </c>
      <c r="I660" s="6">
        <f t="shared" si="36"/>
        <v>0</v>
      </c>
      <c r="J660" s="6">
        <f t="shared" si="37"/>
        <v>0</v>
      </c>
      <c r="K660" s="6">
        <f t="shared" si="38"/>
        <v>43</v>
      </c>
      <c r="L660" s="6">
        <f t="shared" si="39"/>
        <v>10</v>
      </c>
      <c r="M660" s="6">
        <f t="shared" si="40"/>
        <v>0</v>
      </c>
      <c r="N660" s="6">
        <f t="shared" si="41"/>
        <v>0</v>
      </c>
      <c r="O660" s="6">
        <f t="shared" si="42"/>
        <v>0</v>
      </c>
      <c r="P660" s="6">
        <f t="shared" si="43"/>
        <v>0</v>
      </c>
      <c r="Q660" s="6">
        <f t="shared" si="44"/>
        <v>0</v>
      </c>
      <c r="R660" s="8"/>
      <c r="S660" s="9"/>
      <c r="T660" s="6">
        <f t="shared" si="45"/>
        <v>0</v>
      </c>
      <c r="U660" s="6">
        <f t="shared" si="46"/>
        <v>63</v>
      </c>
      <c r="V660" s="6"/>
      <c r="W660" s="15">
        <f t="shared" si="47"/>
        <v>0</v>
      </c>
      <c r="X660" s="16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spans="1:45" ht="15">
      <c r="A661" s="6" t="s">
        <v>49</v>
      </c>
      <c r="B661" s="46"/>
      <c r="C661" s="6">
        <f t="shared" si="30"/>
        <v>0</v>
      </c>
      <c r="D661" s="6">
        <f t="shared" si="31"/>
        <v>0</v>
      </c>
      <c r="E661" s="14">
        <f t="shared" si="32"/>
        <v>0</v>
      </c>
      <c r="F661" s="14">
        <f t="shared" si="33"/>
        <v>0</v>
      </c>
      <c r="G661" s="6">
        <f t="shared" si="34"/>
        <v>0</v>
      </c>
      <c r="H661" s="6">
        <f t="shared" si="35"/>
        <v>0</v>
      </c>
      <c r="I661" s="6">
        <f t="shared" si="36"/>
        <v>5</v>
      </c>
      <c r="J661" s="6">
        <f t="shared" si="37"/>
        <v>0</v>
      </c>
      <c r="K661" s="6">
        <f t="shared" si="38"/>
        <v>0</v>
      </c>
      <c r="L661" s="6">
        <f t="shared" si="39"/>
        <v>0</v>
      </c>
      <c r="M661" s="6">
        <f t="shared" si="40"/>
        <v>0</v>
      </c>
      <c r="N661" s="6">
        <f t="shared" si="41"/>
        <v>0</v>
      </c>
      <c r="O661" s="6">
        <f t="shared" si="42"/>
        <v>0</v>
      </c>
      <c r="P661" s="6">
        <f t="shared" si="43"/>
        <v>5</v>
      </c>
      <c r="Q661" s="6">
        <f t="shared" si="44"/>
        <v>0</v>
      </c>
      <c r="R661" s="8"/>
      <c r="S661" s="9"/>
      <c r="T661" s="6">
        <f t="shared" si="45"/>
        <v>0</v>
      </c>
      <c r="U661" s="6">
        <f t="shared" si="46"/>
        <v>10</v>
      </c>
      <c r="V661" s="6"/>
      <c r="W661" s="15">
        <f t="shared" si="47"/>
        <v>0</v>
      </c>
      <c r="X661" s="16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</row>
    <row r="662" spans="1:45" ht="15">
      <c r="A662" s="6" t="s">
        <v>50</v>
      </c>
      <c r="B662" s="46">
        <v>12</v>
      </c>
      <c r="C662" s="6">
        <f t="shared" si="30"/>
        <v>56.5</v>
      </c>
      <c r="D662" s="6">
        <f t="shared" si="31"/>
        <v>0</v>
      </c>
      <c r="E662" s="14">
        <f t="shared" si="32"/>
        <v>0</v>
      </c>
      <c r="F662" s="14">
        <f t="shared" si="33"/>
        <v>0</v>
      </c>
      <c r="G662" s="6">
        <f t="shared" si="34"/>
        <v>0</v>
      </c>
      <c r="H662" s="6">
        <f t="shared" si="35"/>
        <v>0</v>
      </c>
      <c r="I662" s="6">
        <f t="shared" si="36"/>
        <v>61.2</v>
      </c>
      <c r="J662" s="6">
        <f t="shared" si="37"/>
        <v>0</v>
      </c>
      <c r="K662" s="6">
        <f t="shared" si="38"/>
        <v>0</v>
      </c>
      <c r="L662" s="6">
        <f t="shared" si="39"/>
        <v>0</v>
      </c>
      <c r="M662" s="6">
        <f t="shared" si="40"/>
        <v>0</v>
      </c>
      <c r="N662" s="6">
        <f t="shared" si="41"/>
        <v>0</v>
      </c>
      <c r="O662" s="6">
        <f t="shared" si="42"/>
        <v>0</v>
      </c>
      <c r="P662" s="6">
        <f t="shared" si="43"/>
        <v>0</v>
      </c>
      <c r="Q662" s="6">
        <f t="shared" si="44"/>
        <v>61.2</v>
      </c>
      <c r="R662" s="8"/>
      <c r="S662" s="9"/>
      <c r="T662" s="6">
        <f t="shared" si="45"/>
        <v>180</v>
      </c>
      <c r="U662" s="6">
        <f t="shared" si="46"/>
        <v>178.9</v>
      </c>
      <c r="V662" s="6">
        <f>U662</f>
        <v>178.9</v>
      </c>
      <c r="W662" s="15">
        <f t="shared" si="47"/>
        <v>1.0999999999999943</v>
      </c>
      <c r="X662" s="16">
        <f>V662/T662*100</f>
        <v>99.3888888888889</v>
      </c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</row>
    <row r="663" spans="1:45" ht="15">
      <c r="A663" s="6" t="s">
        <v>51</v>
      </c>
      <c r="B663" s="46">
        <v>27</v>
      </c>
      <c r="C663" s="6">
        <f t="shared" si="30"/>
        <v>29.7</v>
      </c>
      <c r="D663" s="6">
        <f t="shared" si="31"/>
        <v>15</v>
      </c>
      <c r="E663" s="14">
        <f t="shared" si="32"/>
        <v>46.8</v>
      </c>
      <c r="F663" s="14">
        <f t="shared" si="33"/>
        <v>22</v>
      </c>
      <c r="G663" s="6">
        <f t="shared" si="34"/>
        <v>15</v>
      </c>
      <c r="H663" s="6">
        <f t="shared" si="35"/>
        <v>25.4</v>
      </c>
      <c r="I663" s="6">
        <f t="shared" si="36"/>
        <v>0.6</v>
      </c>
      <c r="J663" s="6">
        <f t="shared" si="37"/>
        <v>51</v>
      </c>
      <c r="K663" s="6">
        <f t="shared" si="38"/>
        <v>15.8</v>
      </c>
      <c r="L663" s="6">
        <f t="shared" si="39"/>
        <v>20.2</v>
      </c>
      <c r="M663" s="6">
        <f t="shared" si="40"/>
        <v>51</v>
      </c>
      <c r="N663" s="6">
        <f t="shared" si="41"/>
        <v>21.5</v>
      </c>
      <c r="O663" s="6">
        <f t="shared" si="42"/>
        <v>35.7</v>
      </c>
      <c r="P663" s="6">
        <f t="shared" si="43"/>
        <v>10.8</v>
      </c>
      <c r="Q663" s="6">
        <f t="shared" si="44"/>
        <v>44.5</v>
      </c>
      <c r="R663" s="8"/>
      <c r="S663" s="9"/>
      <c r="T663" s="6">
        <f t="shared" si="45"/>
        <v>405</v>
      </c>
      <c r="U663" s="6">
        <f t="shared" si="46"/>
        <v>405</v>
      </c>
      <c r="V663" s="6">
        <f>U663</f>
        <v>405</v>
      </c>
      <c r="W663" s="15">
        <f t="shared" si="47"/>
        <v>0</v>
      </c>
      <c r="X663" s="16">
        <f>V663/T663*100</f>
        <v>100</v>
      </c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</row>
    <row r="664" spans="1:45" ht="15">
      <c r="A664" s="6" t="s">
        <v>52</v>
      </c>
      <c r="B664" s="46">
        <v>9</v>
      </c>
      <c r="C664" s="6">
        <f t="shared" si="30"/>
        <v>0</v>
      </c>
      <c r="D664" s="6">
        <f t="shared" si="31"/>
        <v>45</v>
      </c>
      <c r="E664" s="14">
        <f t="shared" si="32"/>
        <v>0</v>
      </c>
      <c r="F664" s="14">
        <f t="shared" si="33"/>
        <v>0</v>
      </c>
      <c r="G664" s="6">
        <f t="shared" si="34"/>
        <v>30</v>
      </c>
      <c r="H664" s="6">
        <f t="shared" si="35"/>
        <v>0</v>
      </c>
      <c r="I664" s="6">
        <f t="shared" si="36"/>
        <v>0</v>
      </c>
      <c r="J664" s="6">
        <f t="shared" si="37"/>
        <v>0</v>
      </c>
      <c r="K664" s="6">
        <f t="shared" si="38"/>
        <v>30</v>
      </c>
      <c r="L664" s="6">
        <f t="shared" si="39"/>
        <v>0</v>
      </c>
      <c r="M664" s="6">
        <f t="shared" si="40"/>
        <v>0</v>
      </c>
      <c r="N664" s="6">
        <f t="shared" si="41"/>
        <v>0</v>
      </c>
      <c r="O664" s="6">
        <f t="shared" si="42"/>
        <v>0</v>
      </c>
      <c r="P664" s="6">
        <f t="shared" si="43"/>
        <v>30</v>
      </c>
      <c r="Q664" s="6">
        <f t="shared" si="44"/>
        <v>0</v>
      </c>
      <c r="R664" s="8"/>
      <c r="S664" s="9"/>
      <c r="T664" s="6">
        <f t="shared" si="45"/>
        <v>135</v>
      </c>
      <c r="U664" s="6">
        <f t="shared" si="46"/>
        <v>135</v>
      </c>
      <c r="V664" s="6">
        <f>U664+U665</f>
        <v>135</v>
      </c>
      <c r="W664" s="15">
        <f t="shared" si="47"/>
        <v>0</v>
      </c>
      <c r="X664" s="16">
        <f>V664/T664*100</f>
        <v>100</v>
      </c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spans="1:45" ht="15">
      <c r="A665" s="6" t="s">
        <v>53</v>
      </c>
      <c r="B665" s="46"/>
      <c r="C665" s="6">
        <f t="shared" si="30"/>
        <v>0</v>
      </c>
      <c r="D665" s="6">
        <f t="shared" si="31"/>
        <v>0</v>
      </c>
      <c r="E665" s="14">
        <f t="shared" si="32"/>
        <v>0</v>
      </c>
      <c r="F665" s="14">
        <f t="shared" si="33"/>
        <v>0</v>
      </c>
      <c r="G665" s="6">
        <f t="shared" si="34"/>
        <v>0</v>
      </c>
      <c r="H665" s="6">
        <f t="shared" si="35"/>
        <v>0</v>
      </c>
      <c r="I665" s="6">
        <f t="shared" si="36"/>
        <v>0</v>
      </c>
      <c r="J665" s="6">
        <f t="shared" si="37"/>
        <v>0</v>
      </c>
      <c r="K665" s="6">
        <f t="shared" si="38"/>
        <v>0</v>
      </c>
      <c r="L665" s="6">
        <f t="shared" si="39"/>
        <v>0</v>
      </c>
      <c r="M665" s="6">
        <f t="shared" si="40"/>
        <v>0</v>
      </c>
      <c r="N665" s="6">
        <f t="shared" si="41"/>
        <v>0</v>
      </c>
      <c r="O665" s="6">
        <f t="shared" si="42"/>
        <v>0</v>
      </c>
      <c r="P665" s="6">
        <f t="shared" si="43"/>
        <v>0</v>
      </c>
      <c r="Q665" s="6">
        <f t="shared" si="44"/>
        <v>0</v>
      </c>
      <c r="R665" s="8"/>
      <c r="S665" s="9"/>
      <c r="T665" s="6">
        <f t="shared" si="45"/>
        <v>0</v>
      </c>
      <c r="U665" s="6">
        <f t="shared" si="46"/>
        <v>0</v>
      </c>
      <c r="V665" s="6"/>
      <c r="W665" s="15">
        <f t="shared" si="47"/>
        <v>0</v>
      </c>
      <c r="X665" s="16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</row>
    <row r="666" spans="1:45" ht="15">
      <c r="A666" s="6" t="s">
        <v>14</v>
      </c>
      <c r="B666" s="46">
        <v>120</v>
      </c>
      <c r="C666" s="6">
        <f t="shared" si="30"/>
        <v>100</v>
      </c>
      <c r="D666" s="6">
        <f t="shared" si="31"/>
        <v>100</v>
      </c>
      <c r="E666" s="14">
        <f t="shared" si="32"/>
        <v>100</v>
      </c>
      <c r="F666" s="14">
        <f t="shared" si="33"/>
        <v>200</v>
      </c>
      <c r="G666" s="6">
        <f t="shared" si="34"/>
        <v>100</v>
      </c>
      <c r="H666" s="6">
        <f t="shared" si="35"/>
        <v>100</v>
      </c>
      <c r="I666" s="6">
        <f t="shared" si="36"/>
        <v>200</v>
      </c>
      <c r="J666" s="6">
        <f t="shared" si="37"/>
        <v>76</v>
      </c>
      <c r="K666" s="6">
        <f t="shared" si="38"/>
        <v>100</v>
      </c>
      <c r="L666" s="6">
        <f t="shared" si="39"/>
        <v>100</v>
      </c>
      <c r="M666" s="6">
        <f t="shared" si="40"/>
        <v>117</v>
      </c>
      <c r="N666" s="6">
        <f t="shared" si="41"/>
        <v>200</v>
      </c>
      <c r="O666" s="6">
        <f t="shared" si="42"/>
        <v>100</v>
      </c>
      <c r="P666" s="6">
        <f t="shared" si="43"/>
        <v>100</v>
      </c>
      <c r="Q666" s="6">
        <f t="shared" si="44"/>
        <v>100</v>
      </c>
      <c r="R666" s="8"/>
      <c r="S666" s="9"/>
      <c r="T666" s="6">
        <f t="shared" si="45"/>
        <v>1800</v>
      </c>
      <c r="U666" s="6">
        <f t="shared" si="46"/>
        <v>1793</v>
      </c>
      <c r="V666" s="6">
        <f>U666</f>
        <v>1793</v>
      </c>
      <c r="W666" s="15">
        <f t="shared" si="47"/>
        <v>7</v>
      </c>
      <c r="X666" s="16">
        <f>V666/T666*100</f>
        <v>99.6111111111111</v>
      </c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</row>
    <row r="667" spans="1:45" ht="15">
      <c r="A667" s="6" t="s">
        <v>54</v>
      </c>
      <c r="B667" s="46">
        <v>12</v>
      </c>
      <c r="C667" s="6">
        <f t="shared" si="30"/>
        <v>20</v>
      </c>
      <c r="D667" s="6">
        <f t="shared" si="31"/>
        <v>0</v>
      </c>
      <c r="E667" s="14">
        <f t="shared" si="32"/>
        <v>20</v>
      </c>
      <c r="F667" s="14">
        <f t="shared" si="33"/>
        <v>0</v>
      </c>
      <c r="G667" s="6">
        <f t="shared" si="34"/>
        <v>0</v>
      </c>
      <c r="H667" s="6">
        <f t="shared" si="35"/>
        <v>0</v>
      </c>
      <c r="I667" s="6">
        <f t="shared" si="36"/>
        <v>0</v>
      </c>
      <c r="J667" s="6">
        <f t="shared" si="37"/>
        <v>20</v>
      </c>
      <c r="K667" s="6">
        <f t="shared" si="38"/>
        <v>0</v>
      </c>
      <c r="L667" s="6">
        <f t="shared" si="39"/>
        <v>0</v>
      </c>
      <c r="M667" s="6">
        <f t="shared" si="40"/>
        <v>20</v>
      </c>
      <c r="N667" s="6">
        <f t="shared" si="41"/>
        <v>0</v>
      </c>
      <c r="O667" s="6">
        <f t="shared" si="42"/>
        <v>20</v>
      </c>
      <c r="P667" s="6">
        <f t="shared" si="43"/>
        <v>0</v>
      </c>
      <c r="Q667" s="6">
        <f t="shared" si="44"/>
        <v>20</v>
      </c>
      <c r="R667" s="8"/>
      <c r="S667" s="9"/>
      <c r="T667" s="6">
        <f t="shared" si="45"/>
        <v>180</v>
      </c>
      <c r="U667" s="6">
        <f t="shared" si="46"/>
        <v>120</v>
      </c>
      <c r="V667" s="6">
        <f>U667+U668</f>
        <v>123.2</v>
      </c>
      <c r="W667" s="15">
        <f t="shared" si="47"/>
        <v>56.8</v>
      </c>
      <c r="X667" s="16">
        <f>V667/T667*100</f>
        <v>68.44444444444444</v>
      </c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spans="1:45" ht="15">
      <c r="A668" s="6" t="s">
        <v>55</v>
      </c>
      <c r="B668" s="46"/>
      <c r="C668" s="6">
        <f t="shared" si="30"/>
        <v>0</v>
      </c>
      <c r="D668" s="6">
        <f t="shared" si="31"/>
        <v>0</v>
      </c>
      <c r="E668" s="14">
        <f t="shared" si="32"/>
        <v>0</v>
      </c>
      <c r="F668" s="14">
        <f t="shared" si="33"/>
        <v>0</v>
      </c>
      <c r="G668" s="6">
        <f t="shared" si="34"/>
        <v>0</v>
      </c>
      <c r="H668" s="6">
        <f t="shared" si="35"/>
        <v>0</v>
      </c>
      <c r="I668" s="6">
        <f t="shared" si="36"/>
        <v>0</v>
      </c>
      <c r="J668" s="6">
        <f t="shared" si="37"/>
        <v>0</v>
      </c>
      <c r="K668" s="6">
        <f t="shared" si="38"/>
        <v>0</v>
      </c>
      <c r="L668" s="6">
        <f t="shared" si="39"/>
        <v>0</v>
      </c>
      <c r="M668" s="6">
        <f t="shared" si="40"/>
        <v>0</v>
      </c>
      <c r="N668" s="6">
        <f t="shared" si="41"/>
        <v>0</v>
      </c>
      <c r="O668" s="6">
        <f t="shared" si="42"/>
        <v>0</v>
      </c>
      <c r="P668" s="6">
        <f t="shared" si="43"/>
        <v>0</v>
      </c>
      <c r="Q668" s="6">
        <f t="shared" si="44"/>
        <v>3.2</v>
      </c>
      <c r="R668" s="8"/>
      <c r="S668" s="9"/>
      <c r="T668" s="6">
        <f t="shared" si="45"/>
        <v>0</v>
      </c>
      <c r="U668" s="6">
        <f t="shared" si="46"/>
        <v>3.2</v>
      </c>
      <c r="V668" s="6"/>
      <c r="W668" s="15">
        <f t="shared" si="47"/>
        <v>0</v>
      </c>
      <c r="X668" s="16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</row>
    <row r="669" spans="1:45" ht="15">
      <c r="A669" s="6" t="s">
        <v>56</v>
      </c>
      <c r="B669" s="46">
        <v>120</v>
      </c>
      <c r="C669" s="6">
        <f t="shared" si="30"/>
        <v>0</v>
      </c>
      <c r="D669" s="6">
        <f t="shared" si="31"/>
        <v>200</v>
      </c>
      <c r="E669" s="14">
        <f t="shared" si="32"/>
        <v>0</v>
      </c>
      <c r="F669" s="14">
        <f t="shared" si="33"/>
        <v>0</v>
      </c>
      <c r="G669" s="6">
        <f t="shared" si="34"/>
        <v>200</v>
      </c>
      <c r="H669" s="6">
        <f t="shared" si="35"/>
        <v>0</v>
      </c>
      <c r="I669" s="6">
        <f t="shared" si="36"/>
        <v>200</v>
      </c>
      <c r="J669" s="6">
        <f t="shared" si="37"/>
        <v>0</v>
      </c>
      <c r="K669" s="6">
        <f t="shared" si="38"/>
        <v>200</v>
      </c>
      <c r="L669" s="6">
        <f t="shared" si="39"/>
        <v>0</v>
      </c>
      <c r="M669" s="6">
        <f t="shared" si="40"/>
        <v>0</v>
      </c>
      <c r="N669" s="6">
        <f t="shared" si="41"/>
        <v>200</v>
      </c>
      <c r="O669" s="6">
        <f t="shared" si="42"/>
        <v>0</v>
      </c>
      <c r="P669" s="6">
        <f t="shared" si="43"/>
        <v>200</v>
      </c>
      <c r="Q669" s="6">
        <f t="shared" si="44"/>
        <v>0</v>
      </c>
      <c r="R669" s="8"/>
      <c r="S669" s="9"/>
      <c r="T669" s="6">
        <f t="shared" si="45"/>
        <v>1800</v>
      </c>
      <c r="U669" s="6">
        <f t="shared" si="46"/>
        <v>1200</v>
      </c>
      <c r="V669" s="6">
        <f>U669+U670</f>
        <v>1800</v>
      </c>
      <c r="W669" s="15">
        <f t="shared" si="47"/>
        <v>0</v>
      </c>
      <c r="X669" s="16">
        <f>V669/T669*100</f>
        <v>100</v>
      </c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</row>
    <row r="670" spans="1:45" ht="15">
      <c r="A670" s="6" t="s">
        <v>57</v>
      </c>
      <c r="B670" s="46"/>
      <c r="C670" s="6">
        <f t="shared" si="30"/>
        <v>0</v>
      </c>
      <c r="D670" s="6">
        <f t="shared" si="31"/>
        <v>0</v>
      </c>
      <c r="E670" s="14">
        <f t="shared" si="32"/>
        <v>0</v>
      </c>
      <c r="F670" s="14">
        <f t="shared" si="33"/>
        <v>200</v>
      </c>
      <c r="G670" s="6">
        <f t="shared" si="34"/>
        <v>0</v>
      </c>
      <c r="H670" s="6">
        <f t="shared" si="35"/>
        <v>200</v>
      </c>
      <c r="I670" s="6">
        <f t="shared" si="36"/>
        <v>0</v>
      </c>
      <c r="J670" s="6">
        <f t="shared" si="37"/>
        <v>0</v>
      </c>
      <c r="K670" s="6">
        <f t="shared" si="38"/>
        <v>0</v>
      </c>
      <c r="L670" s="6">
        <f t="shared" si="39"/>
        <v>200</v>
      </c>
      <c r="M670" s="6">
        <f t="shared" si="40"/>
        <v>0</v>
      </c>
      <c r="N670" s="6">
        <f t="shared" si="41"/>
        <v>0</v>
      </c>
      <c r="O670" s="6">
        <f t="shared" si="42"/>
        <v>0</v>
      </c>
      <c r="P670" s="6">
        <f t="shared" si="43"/>
        <v>0</v>
      </c>
      <c r="Q670" s="6">
        <f t="shared" si="44"/>
        <v>0</v>
      </c>
      <c r="R670" s="8"/>
      <c r="S670" s="9"/>
      <c r="T670" s="6">
        <f t="shared" si="45"/>
        <v>0</v>
      </c>
      <c r="U670" s="6">
        <f t="shared" si="46"/>
        <v>600</v>
      </c>
      <c r="V670" s="6"/>
      <c r="W670" s="15">
        <f t="shared" si="47"/>
        <v>0</v>
      </c>
      <c r="X670" s="16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</row>
    <row r="671" spans="1:45" ht="15">
      <c r="A671" s="6" t="s">
        <v>58</v>
      </c>
      <c r="B671" s="46">
        <v>150</v>
      </c>
      <c r="C671" s="6">
        <f t="shared" si="30"/>
        <v>100</v>
      </c>
      <c r="D671" s="6">
        <f t="shared" si="31"/>
        <v>133.3</v>
      </c>
      <c r="E671" s="14">
        <f t="shared" si="32"/>
        <v>232.2</v>
      </c>
      <c r="F671" s="14">
        <f t="shared" si="33"/>
        <v>272</v>
      </c>
      <c r="G671" s="6">
        <f t="shared" si="34"/>
        <v>33.3</v>
      </c>
      <c r="H671" s="6">
        <f t="shared" si="35"/>
        <v>305.2</v>
      </c>
      <c r="I671" s="6">
        <f t="shared" si="36"/>
        <v>100</v>
      </c>
      <c r="J671" s="6">
        <f t="shared" si="37"/>
        <v>245.2</v>
      </c>
      <c r="K671" s="6">
        <f t="shared" si="38"/>
        <v>66.8</v>
      </c>
      <c r="L671" s="6">
        <f t="shared" si="39"/>
        <v>238.5</v>
      </c>
      <c r="M671" s="6">
        <f t="shared" si="40"/>
        <v>100</v>
      </c>
      <c r="N671" s="6">
        <f t="shared" si="41"/>
        <v>240</v>
      </c>
      <c r="O671" s="6">
        <f t="shared" si="42"/>
        <v>66.8</v>
      </c>
      <c r="P671" s="6">
        <f t="shared" si="43"/>
        <v>100</v>
      </c>
      <c r="Q671" s="6">
        <f t="shared" si="44"/>
        <v>40</v>
      </c>
      <c r="R671" s="8"/>
      <c r="S671" s="9"/>
      <c r="T671" s="6">
        <f t="shared" si="45"/>
        <v>2250</v>
      </c>
      <c r="U671" s="6">
        <f t="shared" si="46"/>
        <v>2273.3</v>
      </c>
      <c r="V671" s="6">
        <f>U671</f>
        <v>2273.3</v>
      </c>
      <c r="W671" s="15">
        <f t="shared" si="47"/>
        <v>-23.300000000000182</v>
      </c>
      <c r="X671" s="16">
        <f>V671/T671*100</f>
        <v>101.03555555555556</v>
      </c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</row>
    <row r="672" spans="1:45" ht="15">
      <c r="A672" s="6" t="s">
        <v>59</v>
      </c>
      <c r="B672" s="46">
        <v>240</v>
      </c>
      <c r="C672" s="6">
        <f t="shared" si="30"/>
        <v>0</v>
      </c>
      <c r="D672" s="6">
        <f t="shared" si="31"/>
        <v>0</v>
      </c>
      <c r="E672" s="14">
        <f t="shared" si="32"/>
        <v>0</v>
      </c>
      <c r="F672" s="14">
        <f t="shared" si="33"/>
        <v>0</v>
      </c>
      <c r="G672" s="6">
        <f t="shared" si="34"/>
        <v>0</v>
      </c>
      <c r="H672" s="6">
        <f t="shared" si="35"/>
        <v>0</v>
      </c>
      <c r="I672" s="6">
        <f t="shared" si="36"/>
        <v>0</v>
      </c>
      <c r="J672" s="6">
        <f t="shared" si="37"/>
        <v>0</v>
      </c>
      <c r="K672" s="6">
        <f t="shared" si="38"/>
        <v>0</v>
      </c>
      <c r="L672" s="6">
        <f t="shared" si="39"/>
        <v>0</v>
      </c>
      <c r="M672" s="6">
        <f t="shared" si="40"/>
        <v>0</v>
      </c>
      <c r="N672" s="6">
        <f t="shared" si="41"/>
        <v>0</v>
      </c>
      <c r="O672" s="6">
        <f t="shared" si="42"/>
        <v>0</v>
      </c>
      <c r="P672" s="6">
        <f t="shared" si="43"/>
        <v>0</v>
      </c>
      <c r="Q672" s="6">
        <f t="shared" si="44"/>
        <v>0</v>
      </c>
      <c r="R672" s="8"/>
      <c r="S672" s="9"/>
      <c r="T672" s="6">
        <f t="shared" si="45"/>
        <v>3600</v>
      </c>
      <c r="U672" s="6">
        <f t="shared" si="46"/>
        <v>0</v>
      </c>
      <c r="V672" s="6">
        <f>U673+U674+U675+U676+U677+U678+U679+U680+U681</f>
        <v>3640.6</v>
      </c>
      <c r="W672" s="15">
        <f t="shared" si="47"/>
        <v>-40.59999999999991</v>
      </c>
      <c r="X672" s="16">
        <f>V672/T672*100</f>
        <v>101.12777777777777</v>
      </c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</row>
    <row r="673" spans="1:45" ht="15">
      <c r="A673" s="6" t="s">
        <v>60</v>
      </c>
      <c r="B673" s="46"/>
      <c r="C673" s="6">
        <f t="shared" si="30"/>
        <v>258</v>
      </c>
      <c r="D673" s="6">
        <f t="shared" si="31"/>
        <v>0</v>
      </c>
      <c r="E673" s="14">
        <f t="shared" si="32"/>
        <v>25</v>
      </c>
      <c r="F673" s="14">
        <f t="shared" si="33"/>
        <v>25</v>
      </c>
      <c r="G673" s="6">
        <f t="shared" si="34"/>
        <v>37.5</v>
      </c>
      <c r="H673" s="6">
        <f t="shared" si="35"/>
        <v>258</v>
      </c>
      <c r="I673" s="6">
        <f t="shared" si="36"/>
        <v>0</v>
      </c>
      <c r="J673" s="6">
        <f t="shared" si="37"/>
        <v>62.5</v>
      </c>
      <c r="K673" s="6">
        <f t="shared" si="38"/>
        <v>110.4</v>
      </c>
      <c r="L673" s="6">
        <f t="shared" si="39"/>
        <v>37.5</v>
      </c>
      <c r="M673" s="6">
        <f t="shared" si="40"/>
        <v>98.6</v>
      </c>
      <c r="N673" s="6">
        <f t="shared" si="41"/>
        <v>25</v>
      </c>
      <c r="O673" s="6">
        <f t="shared" si="42"/>
        <v>25</v>
      </c>
      <c r="P673" s="6">
        <f t="shared" si="43"/>
        <v>121</v>
      </c>
      <c r="Q673" s="6">
        <f t="shared" si="44"/>
        <v>62.5</v>
      </c>
      <c r="R673" s="8"/>
      <c r="S673" s="9"/>
      <c r="T673" s="6">
        <f t="shared" si="45"/>
        <v>0</v>
      </c>
      <c r="U673" s="6">
        <f t="shared" si="46"/>
        <v>1146</v>
      </c>
      <c r="V673" s="6"/>
      <c r="W673" s="15">
        <f t="shared" si="47"/>
        <v>0</v>
      </c>
      <c r="X673" s="16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</row>
    <row r="674" spans="1:45" ht="15">
      <c r="A674" s="6" t="s">
        <v>61</v>
      </c>
      <c r="B674" s="46"/>
      <c r="C674" s="6">
        <f t="shared" si="30"/>
        <v>36.2</v>
      </c>
      <c r="D674" s="6">
        <f t="shared" si="31"/>
        <v>37.1</v>
      </c>
      <c r="E674" s="14">
        <f t="shared" si="32"/>
        <v>12</v>
      </c>
      <c r="F674" s="14">
        <f t="shared" si="33"/>
        <v>40.8</v>
      </c>
      <c r="G674" s="6">
        <f t="shared" si="34"/>
        <v>22</v>
      </c>
      <c r="H674" s="6">
        <f t="shared" si="35"/>
        <v>20.6</v>
      </c>
      <c r="I674" s="6">
        <f t="shared" si="36"/>
        <v>32.8</v>
      </c>
      <c r="J674" s="6">
        <f t="shared" si="37"/>
        <v>62.3</v>
      </c>
      <c r="K674" s="6">
        <f t="shared" si="38"/>
        <v>67.3</v>
      </c>
      <c r="L674" s="6">
        <f t="shared" si="39"/>
        <v>12</v>
      </c>
      <c r="M674" s="6">
        <f t="shared" si="40"/>
        <v>12</v>
      </c>
      <c r="N674" s="6">
        <f t="shared" si="41"/>
        <v>53</v>
      </c>
      <c r="O674" s="6">
        <f t="shared" si="42"/>
        <v>32.4</v>
      </c>
      <c r="P674" s="6">
        <f t="shared" si="43"/>
        <v>32.8</v>
      </c>
      <c r="Q674" s="6">
        <f t="shared" si="44"/>
        <v>43.199999999999996</v>
      </c>
      <c r="R674" s="8"/>
      <c r="S674" s="9"/>
      <c r="T674" s="6">
        <f t="shared" si="45"/>
        <v>0</v>
      </c>
      <c r="U674" s="6">
        <f t="shared" si="46"/>
        <v>516.5</v>
      </c>
      <c r="V674" s="6"/>
      <c r="W674" s="15">
        <f t="shared" si="47"/>
        <v>0</v>
      </c>
      <c r="X674" s="16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</row>
    <row r="675" spans="1:45" ht="15">
      <c r="A675" s="6" t="s">
        <v>62</v>
      </c>
      <c r="B675" s="46"/>
      <c r="C675" s="6">
        <f t="shared" si="30"/>
        <v>32.6</v>
      </c>
      <c r="D675" s="6">
        <f t="shared" si="31"/>
        <v>12.5</v>
      </c>
      <c r="E675" s="14">
        <f t="shared" si="32"/>
        <v>12.5</v>
      </c>
      <c r="F675" s="14">
        <f t="shared" si="33"/>
        <v>12.5</v>
      </c>
      <c r="G675" s="6">
        <f t="shared" si="34"/>
        <v>12.5</v>
      </c>
      <c r="H675" s="6">
        <f t="shared" si="35"/>
        <v>17</v>
      </c>
      <c r="I675" s="6">
        <f t="shared" si="36"/>
        <v>12.5</v>
      </c>
      <c r="J675" s="6">
        <f t="shared" si="37"/>
        <v>12.5</v>
      </c>
      <c r="K675" s="6">
        <f t="shared" si="38"/>
        <v>18.2</v>
      </c>
      <c r="L675" s="6">
        <f t="shared" si="39"/>
        <v>12.5</v>
      </c>
      <c r="M675" s="6">
        <f t="shared" si="40"/>
        <v>25</v>
      </c>
      <c r="N675" s="6">
        <f t="shared" si="41"/>
        <v>95</v>
      </c>
      <c r="O675" s="6">
        <f t="shared" si="42"/>
        <v>18.1</v>
      </c>
      <c r="P675" s="6">
        <f t="shared" si="43"/>
        <v>12.5</v>
      </c>
      <c r="Q675" s="6">
        <f t="shared" si="44"/>
        <v>22.5</v>
      </c>
      <c r="R675" s="8"/>
      <c r="S675" s="9"/>
      <c r="T675" s="6">
        <f t="shared" si="45"/>
        <v>0</v>
      </c>
      <c r="U675" s="6">
        <f t="shared" si="46"/>
        <v>328.4</v>
      </c>
      <c r="V675" s="6"/>
      <c r="W675" s="15">
        <f t="shared" si="47"/>
        <v>0</v>
      </c>
      <c r="X675" s="16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</row>
    <row r="676" spans="1:45" ht="15">
      <c r="A676" s="6" t="s">
        <v>63</v>
      </c>
      <c r="B676" s="46"/>
      <c r="C676" s="6">
        <f t="shared" si="30"/>
        <v>0</v>
      </c>
      <c r="D676" s="6">
        <f t="shared" si="31"/>
        <v>115.2</v>
      </c>
      <c r="E676" s="14">
        <f t="shared" si="32"/>
        <v>50</v>
      </c>
      <c r="F676" s="14">
        <f t="shared" si="33"/>
        <v>0</v>
      </c>
      <c r="G676" s="6">
        <f t="shared" si="34"/>
        <v>0</v>
      </c>
      <c r="H676" s="6">
        <f t="shared" si="35"/>
        <v>0</v>
      </c>
      <c r="I676" s="6">
        <f t="shared" si="36"/>
        <v>95.7</v>
      </c>
      <c r="J676" s="6">
        <f t="shared" si="37"/>
        <v>75.5</v>
      </c>
      <c r="K676" s="6">
        <f t="shared" si="38"/>
        <v>0</v>
      </c>
      <c r="L676" s="6">
        <f t="shared" si="39"/>
        <v>0</v>
      </c>
      <c r="M676" s="6">
        <f t="shared" si="40"/>
        <v>0</v>
      </c>
      <c r="N676" s="6">
        <f t="shared" si="41"/>
        <v>50</v>
      </c>
      <c r="O676" s="6">
        <f t="shared" si="42"/>
        <v>0</v>
      </c>
      <c r="P676" s="6">
        <f t="shared" si="43"/>
        <v>60.4</v>
      </c>
      <c r="Q676" s="6">
        <f t="shared" si="44"/>
        <v>0</v>
      </c>
      <c r="R676" s="8"/>
      <c r="S676" s="9"/>
      <c r="T676" s="6">
        <f t="shared" si="45"/>
        <v>0</v>
      </c>
      <c r="U676" s="6">
        <f t="shared" si="46"/>
        <v>446.79999999999995</v>
      </c>
      <c r="V676" s="6"/>
      <c r="W676" s="15">
        <f t="shared" si="47"/>
        <v>0</v>
      </c>
      <c r="X676" s="16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</row>
    <row r="677" spans="1:45" ht="15">
      <c r="A677" s="6" t="s">
        <v>109</v>
      </c>
      <c r="B677" s="46"/>
      <c r="C677" s="6">
        <f t="shared" si="30"/>
        <v>0</v>
      </c>
      <c r="D677" s="6">
        <f t="shared" si="31"/>
        <v>0</v>
      </c>
      <c r="E677" s="14">
        <f t="shared" si="32"/>
        <v>105</v>
      </c>
      <c r="F677" s="14">
        <f t="shared" si="33"/>
        <v>0</v>
      </c>
      <c r="G677" s="6">
        <f t="shared" si="34"/>
        <v>0</v>
      </c>
      <c r="H677" s="6">
        <f t="shared" si="35"/>
        <v>0</v>
      </c>
      <c r="I677" s="6">
        <f t="shared" si="36"/>
        <v>0</v>
      </c>
      <c r="J677" s="6">
        <f t="shared" si="37"/>
        <v>0</v>
      </c>
      <c r="K677" s="6">
        <f t="shared" si="38"/>
        <v>105</v>
      </c>
      <c r="L677" s="6">
        <f t="shared" si="39"/>
        <v>0</v>
      </c>
      <c r="M677" s="6">
        <f t="shared" si="40"/>
        <v>0</v>
      </c>
      <c r="N677" s="6">
        <f t="shared" si="41"/>
        <v>105</v>
      </c>
      <c r="O677" s="6">
        <f t="shared" si="42"/>
        <v>0</v>
      </c>
      <c r="P677" s="6">
        <f t="shared" si="43"/>
        <v>0</v>
      </c>
      <c r="Q677" s="6">
        <f t="shared" si="44"/>
        <v>0</v>
      </c>
      <c r="R677" s="8"/>
      <c r="S677" s="9"/>
      <c r="T677" s="6">
        <f t="shared" si="45"/>
        <v>0</v>
      </c>
      <c r="U677" s="6">
        <f t="shared" si="46"/>
        <v>315</v>
      </c>
      <c r="V677" s="6"/>
      <c r="W677" s="15">
        <f t="shared" si="47"/>
        <v>0</v>
      </c>
      <c r="X677" s="16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spans="1:45" ht="15">
      <c r="A678" s="6" t="s">
        <v>110</v>
      </c>
      <c r="B678" s="46"/>
      <c r="C678" s="6">
        <f t="shared" si="30"/>
        <v>0</v>
      </c>
      <c r="D678" s="6">
        <f t="shared" si="31"/>
        <v>0</v>
      </c>
      <c r="E678" s="14">
        <f t="shared" si="32"/>
        <v>0</v>
      </c>
      <c r="F678" s="14">
        <f t="shared" si="33"/>
        <v>84.7</v>
      </c>
      <c r="G678" s="6">
        <f t="shared" si="34"/>
        <v>105</v>
      </c>
      <c r="H678" s="6">
        <f t="shared" si="35"/>
        <v>0</v>
      </c>
      <c r="I678" s="6">
        <f t="shared" si="36"/>
        <v>105</v>
      </c>
      <c r="J678" s="6">
        <f t="shared" si="37"/>
        <v>0</v>
      </c>
      <c r="K678" s="6">
        <f t="shared" si="38"/>
        <v>0</v>
      </c>
      <c r="L678" s="6">
        <f t="shared" si="39"/>
        <v>0</v>
      </c>
      <c r="M678" s="6">
        <f t="shared" si="40"/>
        <v>0</v>
      </c>
      <c r="N678" s="6">
        <f t="shared" si="41"/>
        <v>0</v>
      </c>
      <c r="O678" s="6">
        <f t="shared" si="42"/>
        <v>0</v>
      </c>
      <c r="P678" s="6">
        <f t="shared" si="43"/>
        <v>0</v>
      </c>
      <c r="Q678" s="6">
        <f t="shared" si="44"/>
        <v>84.7</v>
      </c>
      <c r="R678" s="8"/>
      <c r="S678" s="9"/>
      <c r="T678" s="6">
        <f t="shared" si="45"/>
        <v>0</v>
      </c>
      <c r="U678" s="6">
        <f t="shared" si="46"/>
        <v>379.4</v>
      </c>
      <c r="V678" s="6"/>
      <c r="W678" s="15">
        <f t="shared" si="47"/>
        <v>0</v>
      </c>
      <c r="X678" s="16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</row>
    <row r="679" spans="1:45" ht="15">
      <c r="A679" s="6" t="s">
        <v>66</v>
      </c>
      <c r="B679" s="46"/>
      <c r="C679" s="6">
        <f t="shared" si="30"/>
        <v>0</v>
      </c>
      <c r="D679" s="6">
        <f t="shared" si="31"/>
        <v>0</v>
      </c>
      <c r="E679" s="14">
        <f t="shared" si="32"/>
        <v>0</v>
      </c>
      <c r="F679" s="14">
        <f t="shared" si="33"/>
        <v>0</v>
      </c>
      <c r="G679" s="6">
        <f t="shared" si="34"/>
        <v>0</v>
      </c>
      <c r="H679" s="6">
        <f t="shared" si="35"/>
        <v>0</v>
      </c>
      <c r="I679" s="6">
        <f t="shared" si="36"/>
        <v>0</v>
      </c>
      <c r="J679" s="6">
        <f t="shared" si="37"/>
        <v>0</v>
      </c>
      <c r="K679" s="6">
        <f t="shared" si="38"/>
        <v>0</v>
      </c>
      <c r="L679" s="6">
        <f t="shared" si="39"/>
        <v>0</v>
      </c>
      <c r="M679" s="6">
        <f t="shared" si="40"/>
        <v>0</v>
      </c>
      <c r="N679" s="6">
        <f t="shared" si="41"/>
        <v>0</v>
      </c>
      <c r="O679" s="6">
        <f t="shared" si="42"/>
        <v>105</v>
      </c>
      <c r="P679" s="6">
        <f t="shared" si="43"/>
        <v>0</v>
      </c>
      <c r="Q679" s="6">
        <f t="shared" si="44"/>
        <v>0</v>
      </c>
      <c r="R679" s="8"/>
      <c r="S679" s="9"/>
      <c r="T679" s="6">
        <f t="shared" si="45"/>
        <v>0</v>
      </c>
      <c r="U679" s="6">
        <f t="shared" si="46"/>
        <v>105</v>
      </c>
      <c r="V679" s="6"/>
      <c r="W679" s="15">
        <f t="shared" si="47"/>
        <v>0</v>
      </c>
      <c r="X679" s="16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</row>
    <row r="680" spans="1:45" ht="15">
      <c r="A680" s="6" t="s">
        <v>67</v>
      </c>
      <c r="B680" s="46"/>
      <c r="C680" s="6">
        <f t="shared" si="30"/>
        <v>19.4</v>
      </c>
      <c r="D680" s="6">
        <f t="shared" si="31"/>
        <v>106</v>
      </c>
      <c r="E680" s="14">
        <f t="shared" si="32"/>
        <v>0</v>
      </c>
      <c r="F680" s="14">
        <f t="shared" si="33"/>
        <v>11.5</v>
      </c>
      <c r="G680" s="6">
        <f t="shared" si="34"/>
        <v>0</v>
      </c>
      <c r="H680" s="6">
        <f t="shared" si="35"/>
        <v>0</v>
      </c>
      <c r="I680" s="6">
        <f t="shared" si="36"/>
        <v>0</v>
      </c>
      <c r="J680" s="6">
        <f t="shared" si="37"/>
        <v>52.4</v>
      </c>
      <c r="K680" s="6">
        <f t="shared" si="38"/>
        <v>0</v>
      </c>
      <c r="L680" s="6">
        <f t="shared" si="39"/>
        <v>0</v>
      </c>
      <c r="M680" s="6">
        <f t="shared" si="40"/>
        <v>0</v>
      </c>
      <c r="N680" s="6">
        <f t="shared" si="41"/>
        <v>0</v>
      </c>
      <c r="O680" s="6">
        <f t="shared" si="42"/>
        <v>11.5</v>
      </c>
      <c r="P680" s="6">
        <f t="shared" si="43"/>
        <v>42</v>
      </c>
      <c r="Q680" s="6">
        <f t="shared" si="44"/>
        <v>0</v>
      </c>
      <c r="R680" s="8"/>
      <c r="S680" s="9"/>
      <c r="T680" s="6">
        <f t="shared" si="45"/>
        <v>0</v>
      </c>
      <c r="U680" s="6">
        <f t="shared" si="46"/>
        <v>242.8</v>
      </c>
      <c r="V680" s="6"/>
      <c r="W680" s="15">
        <f t="shared" si="47"/>
        <v>0</v>
      </c>
      <c r="X680" s="16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</row>
    <row r="681" spans="1:45" ht="15">
      <c r="A681" s="6" t="s">
        <v>68</v>
      </c>
      <c r="B681" s="46"/>
      <c r="C681" s="6">
        <f t="shared" si="30"/>
        <v>23.3</v>
      </c>
      <c r="D681" s="6">
        <f t="shared" si="31"/>
        <v>16.5</v>
      </c>
      <c r="E681" s="14">
        <f t="shared" si="32"/>
        <v>7.5</v>
      </c>
      <c r="F681" s="14">
        <f t="shared" si="33"/>
        <v>0</v>
      </c>
      <c r="G681" s="6">
        <f t="shared" si="34"/>
        <v>10</v>
      </c>
      <c r="H681" s="6">
        <f t="shared" si="35"/>
        <v>10.8</v>
      </c>
      <c r="I681" s="6">
        <f t="shared" si="36"/>
        <v>13</v>
      </c>
      <c r="J681" s="6">
        <f t="shared" si="37"/>
        <v>0</v>
      </c>
      <c r="K681" s="6">
        <f t="shared" si="38"/>
        <v>18.8</v>
      </c>
      <c r="L681" s="6">
        <f t="shared" si="39"/>
        <v>0</v>
      </c>
      <c r="M681" s="6">
        <f t="shared" si="40"/>
        <v>0</v>
      </c>
      <c r="N681" s="6">
        <f t="shared" si="41"/>
        <v>36.5</v>
      </c>
      <c r="O681" s="6">
        <f t="shared" si="42"/>
        <v>11.3</v>
      </c>
      <c r="P681" s="6">
        <f t="shared" si="43"/>
        <v>3</v>
      </c>
      <c r="Q681" s="6">
        <f t="shared" si="44"/>
        <v>10</v>
      </c>
      <c r="R681" s="8"/>
      <c r="S681" s="9"/>
      <c r="T681" s="6">
        <f t="shared" si="45"/>
        <v>0</v>
      </c>
      <c r="U681" s="6">
        <f t="shared" si="46"/>
        <v>160.7</v>
      </c>
      <c r="V681" s="6"/>
      <c r="W681" s="15">
        <f t="shared" si="47"/>
        <v>0</v>
      </c>
      <c r="X681" s="16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spans="1:45" ht="15">
      <c r="A682" s="6" t="s">
        <v>11</v>
      </c>
      <c r="B682" s="46">
        <v>120</v>
      </c>
      <c r="C682" s="6">
        <f t="shared" si="30"/>
        <v>133</v>
      </c>
      <c r="D682" s="6">
        <f t="shared" si="31"/>
        <v>120</v>
      </c>
      <c r="E682" s="14">
        <f t="shared" si="32"/>
        <v>120</v>
      </c>
      <c r="F682" s="14">
        <f t="shared" si="33"/>
        <v>115</v>
      </c>
      <c r="G682" s="6">
        <f t="shared" si="34"/>
        <v>135</v>
      </c>
      <c r="H682" s="6">
        <f t="shared" si="35"/>
        <v>122.9</v>
      </c>
      <c r="I682" s="6">
        <f t="shared" si="36"/>
        <v>126</v>
      </c>
      <c r="J682" s="6">
        <f t="shared" si="37"/>
        <v>131.4</v>
      </c>
      <c r="K682" s="6">
        <f t="shared" si="38"/>
        <v>122.8</v>
      </c>
      <c r="L682" s="6">
        <f t="shared" si="39"/>
        <v>128</v>
      </c>
      <c r="M682" s="6">
        <f t="shared" si="40"/>
        <v>123</v>
      </c>
      <c r="N682" s="6">
        <f t="shared" si="41"/>
        <v>110</v>
      </c>
      <c r="O682" s="6">
        <f t="shared" si="42"/>
        <v>130.5</v>
      </c>
      <c r="P682" s="6">
        <f t="shared" si="43"/>
        <v>80</v>
      </c>
      <c r="Q682" s="6">
        <f t="shared" si="44"/>
        <v>100</v>
      </c>
      <c r="R682" s="8"/>
      <c r="S682" s="9"/>
      <c r="T682" s="6">
        <f t="shared" si="45"/>
        <v>1800</v>
      </c>
      <c r="U682" s="6">
        <f t="shared" si="46"/>
        <v>1797.6</v>
      </c>
      <c r="V682" s="6">
        <f>U682</f>
        <v>1797.6</v>
      </c>
      <c r="W682" s="15">
        <f t="shared" si="47"/>
        <v>2.400000000000091</v>
      </c>
      <c r="X682" s="16">
        <f>V682/T682*100</f>
        <v>99.86666666666666</v>
      </c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</row>
    <row r="683" spans="1:45" ht="15">
      <c r="A683" s="6" t="s">
        <v>10</v>
      </c>
      <c r="B683" s="46">
        <v>72</v>
      </c>
      <c r="C683" s="6">
        <f t="shared" si="30"/>
        <v>75</v>
      </c>
      <c r="D683" s="6">
        <f t="shared" si="31"/>
        <v>70</v>
      </c>
      <c r="E683" s="14">
        <f t="shared" si="32"/>
        <v>70</v>
      </c>
      <c r="F683" s="14">
        <f t="shared" si="33"/>
        <v>75</v>
      </c>
      <c r="G683" s="6">
        <f t="shared" si="34"/>
        <v>70</v>
      </c>
      <c r="H683" s="6">
        <f t="shared" si="35"/>
        <v>70</v>
      </c>
      <c r="I683" s="6">
        <f t="shared" si="36"/>
        <v>70</v>
      </c>
      <c r="J683" s="6">
        <f t="shared" si="37"/>
        <v>70</v>
      </c>
      <c r="K683" s="6">
        <f t="shared" si="38"/>
        <v>75</v>
      </c>
      <c r="L683" s="6">
        <f t="shared" si="39"/>
        <v>70</v>
      </c>
      <c r="M683" s="6">
        <f t="shared" si="40"/>
        <v>75</v>
      </c>
      <c r="N683" s="6">
        <f t="shared" si="41"/>
        <v>75</v>
      </c>
      <c r="O683" s="6">
        <f t="shared" si="42"/>
        <v>70</v>
      </c>
      <c r="P683" s="6">
        <f t="shared" si="43"/>
        <v>75</v>
      </c>
      <c r="Q683" s="6">
        <f t="shared" si="44"/>
        <v>70</v>
      </c>
      <c r="R683" s="8"/>
      <c r="S683" s="9"/>
      <c r="T683" s="6">
        <f t="shared" si="45"/>
        <v>1080</v>
      </c>
      <c r="U683" s="6">
        <f t="shared" si="46"/>
        <v>1080</v>
      </c>
      <c r="V683" s="6">
        <f aca="true" t="shared" si="49" ref="V683:V688">U683</f>
        <v>1080</v>
      </c>
      <c r="W683" s="15">
        <f t="shared" si="47"/>
        <v>0</v>
      </c>
      <c r="X683" s="16">
        <f>V683/T683*100</f>
        <v>100</v>
      </c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</row>
    <row r="684" spans="1:45" ht="15">
      <c r="A684" s="6" t="s">
        <v>69</v>
      </c>
      <c r="B684" s="46">
        <v>0.24</v>
      </c>
      <c r="C684" s="6">
        <f t="shared" si="30"/>
        <v>0</v>
      </c>
      <c r="D684" s="6">
        <f t="shared" si="31"/>
        <v>0.36</v>
      </c>
      <c r="E684" s="14">
        <f t="shared" si="32"/>
        <v>0.36</v>
      </c>
      <c r="F684" s="14">
        <f t="shared" si="33"/>
        <v>0.36</v>
      </c>
      <c r="G684" s="6">
        <f t="shared" si="34"/>
        <v>0.36</v>
      </c>
      <c r="H684" s="6">
        <f t="shared" si="35"/>
        <v>0</v>
      </c>
      <c r="I684" s="6">
        <f t="shared" si="36"/>
        <v>0</v>
      </c>
      <c r="J684" s="6">
        <f t="shared" si="37"/>
        <v>0.36</v>
      </c>
      <c r="K684" s="6">
        <f t="shared" si="38"/>
        <v>0.36</v>
      </c>
      <c r="L684" s="6">
        <f t="shared" si="39"/>
        <v>0</v>
      </c>
      <c r="M684" s="6">
        <f t="shared" si="40"/>
        <v>0.36</v>
      </c>
      <c r="N684" s="6">
        <f t="shared" si="41"/>
        <v>0.36</v>
      </c>
      <c r="O684" s="6">
        <f t="shared" si="42"/>
        <v>0.36</v>
      </c>
      <c r="P684" s="6">
        <f t="shared" si="43"/>
        <v>0</v>
      </c>
      <c r="Q684" s="6">
        <f t="shared" si="44"/>
        <v>0.36</v>
      </c>
      <c r="R684" s="8"/>
      <c r="S684" s="9"/>
      <c r="T684" s="6">
        <f t="shared" si="45"/>
        <v>3.5999999999999996</v>
      </c>
      <c r="U684" s="6">
        <f t="shared" si="46"/>
        <v>3.599999999999999</v>
      </c>
      <c r="V684" s="6">
        <f t="shared" si="49"/>
        <v>3.599999999999999</v>
      </c>
      <c r="W684" s="15">
        <f t="shared" si="47"/>
        <v>0</v>
      </c>
      <c r="X684" s="16">
        <f>V684/T684*100</f>
        <v>99.99999999999999</v>
      </c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</row>
    <row r="685" spans="1:45" ht="15">
      <c r="A685" s="6" t="s">
        <v>70</v>
      </c>
      <c r="B685" s="46">
        <v>0.72</v>
      </c>
      <c r="C685" s="6">
        <f t="shared" si="30"/>
        <v>6</v>
      </c>
      <c r="D685" s="6">
        <f t="shared" si="31"/>
        <v>0</v>
      </c>
      <c r="E685" s="14">
        <f t="shared" si="32"/>
        <v>0</v>
      </c>
      <c r="F685" s="14">
        <f t="shared" si="33"/>
        <v>0</v>
      </c>
      <c r="G685" s="6">
        <f t="shared" si="34"/>
        <v>0</v>
      </c>
      <c r="H685" s="6">
        <f t="shared" si="35"/>
        <v>6</v>
      </c>
      <c r="I685" s="6">
        <f t="shared" si="36"/>
        <v>0</v>
      </c>
      <c r="J685" s="6">
        <f t="shared" si="37"/>
        <v>0</v>
      </c>
      <c r="K685" s="6">
        <f t="shared" si="38"/>
        <v>0</v>
      </c>
      <c r="L685" s="6">
        <f t="shared" si="39"/>
        <v>0</v>
      </c>
      <c r="M685" s="6">
        <f t="shared" si="40"/>
        <v>0</v>
      </c>
      <c r="N685" s="6">
        <f t="shared" si="41"/>
        <v>0</v>
      </c>
      <c r="O685" s="6">
        <f t="shared" si="42"/>
        <v>0</v>
      </c>
      <c r="P685" s="6">
        <f t="shared" si="43"/>
        <v>0</v>
      </c>
      <c r="Q685" s="6">
        <f t="shared" si="44"/>
        <v>0</v>
      </c>
      <c r="R685" s="8"/>
      <c r="S685" s="9"/>
      <c r="T685" s="6">
        <f t="shared" si="45"/>
        <v>10.799999999999999</v>
      </c>
      <c r="U685" s="6">
        <f t="shared" si="46"/>
        <v>12</v>
      </c>
      <c r="V685" s="6">
        <f t="shared" si="49"/>
        <v>12</v>
      </c>
      <c r="W685" s="15">
        <f t="shared" si="47"/>
        <v>-1.200000000000001</v>
      </c>
      <c r="X685" s="16">
        <f>V685/T685*100</f>
        <v>111.11111111111111</v>
      </c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</row>
    <row r="686" spans="1:45" ht="15">
      <c r="A686" s="6" t="s">
        <v>71</v>
      </c>
      <c r="B686" s="49">
        <v>1.2</v>
      </c>
      <c r="C686" s="6">
        <f t="shared" si="30"/>
        <v>0</v>
      </c>
      <c r="D686" s="6">
        <f t="shared" si="31"/>
        <v>0</v>
      </c>
      <c r="E686" s="14">
        <f t="shared" si="32"/>
        <v>0</v>
      </c>
      <c r="F686" s="14">
        <f t="shared" si="33"/>
        <v>0</v>
      </c>
      <c r="G686" s="6">
        <f t="shared" si="34"/>
        <v>0</v>
      </c>
      <c r="H686" s="6">
        <f t="shared" si="35"/>
        <v>0</v>
      </c>
      <c r="I686" s="6">
        <f t="shared" si="36"/>
        <v>0</v>
      </c>
      <c r="J686" s="6">
        <f t="shared" si="37"/>
        <v>0</v>
      </c>
      <c r="K686" s="6">
        <f t="shared" si="38"/>
        <v>0</v>
      </c>
      <c r="L686" s="6">
        <f t="shared" si="39"/>
        <v>0</v>
      </c>
      <c r="M686" s="6">
        <f t="shared" si="40"/>
        <v>0</v>
      </c>
      <c r="N686" s="6">
        <f t="shared" si="41"/>
        <v>0</v>
      </c>
      <c r="O686" s="6">
        <f t="shared" si="42"/>
        <v>0</v>
      </c>
      <c r="P686" s="6">
        <f t="shared" si="43"/>
        <v>0</v>
      </c>
      <c r="Q686" s="6">
        <f t="shared" si="44"/>
        <v>0</v>
      </c>
      <c r="R686" s="8"/>
      <c r="S686" s="9"/>
      <c r="T686" s="6">
        <f t="shared" si="45"/>
        <v>18</v>
      </c>
      <c r="U686" s="6">
        <f t="shared" si="46"/>
        <v>0</v>
      </c>
      <c r="V686" s="6">
        <f t="shared" si="49"/>
        <v>0</v>
      </c>
      <c r="W686" s="15">
        <f t="shared" si="47"/>
        <v>18</v>
      </c>
      <c r="X686" s="16">
        <f>V686/T686*100</f>
        <v>0</v>
      </c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</row>
    <row r="687" spans="1:45" ht="15">
      <c r="A687" s="6" t="s">
        <v>72</v>
      </c>
      <c r="B687" s="50"/>
      <c r="C687" s="6">
        <f t="shared" si="30"/>
        <v>10</v>
      </c>
      <c r="D687" s="6">
        <f t="shared" si="31"/>
        <v>0</v>
      </c>
      <c r="E687" s="14">
        <f t="shared" si="32"/>
        <v>0</v>
      </c>
      <c r="F687" s="14">
        <f t="shared" si="33"/>
        <v>0</v>
      </c>
      <c r="G687" s="6">
        <f t="shared" si="34"/>
        <v>0</v>
      </c>
      <c r="H687" s="6">
        <f t="shared" si="35"/>
        <v>0</v>
      </c>
      <c r="I687" s="6">
        <f t="shared" si="36"/>
        <v>10</v>
      </c>
      <c r="J687" s="6">
        <f t="shared" si="37"/>
        <v>16.6</v>
      </c>
      <c r="K687" s="6">
        <f t="shared" si="38"/>
        <v>0</v>
      </c>
      <c r="L687" s="6">
        <f t="shared" si="39"/>
        <v>15.4</v>
      </c>
      <c r="M687" s="6">
        <f t="shared" si="40"/>
        <v>10</v>
      </c>
      <c r="N687" s="6">
        <f t="shared" si="41"/>
        <v>0</v>
      </c>
      <c r="O687" s="6">
        <f t="shared" si="42"/>
        <v>0</v>
      </c>
      <c r="P687" s="6">
        <f t="shared" si="43"/>
        <v>0</v>
      </c>
      <c r="Q687" s="6">
        <f t="shared" si="44"/>
        <v>0</v>
      </c>
      <c r="R687" s="8"/>
      <c r="S687" s="9"/>
      <c r="T687" s="6">
        <f t="shared" si="45"/>
        <v>0</v>
      </c>
      <c r="U687" s="6">
        <f t="shared" si="46"/>
        <v>62</v>
      </c>
      <c r="V687" s="6">
        <f t="shared" si="49"/>
        <v>62</v>
      </c>
      <c r="W687" s="15">
        <f t="shared" si="47"/>
        <v>-62</v>
      </c>
      <c r="X687" s="16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</row>
    <row r="688" spans="1:45" ht="15">
      <c r="A688" s="24" t="s">
        <v>73</v>
      </c>
      <c r="B688" s="46"/>
      <c r="C688" s="6">
        <f t="shared" si="30"/>
        <v>1.8</v>
      </c>
      <c r="D688" s="6">
        <f t="shared" si="31"/>
        <v>1</v>
      </c>
      <c r="E688" s="14">
        <f t="shared" si="32"/>
        <v>4.2</v>
      </c>
      <c r="F688" s="14">
        <f t="shared" si="33"/>
        <v>0</v>
      </c>
      <c r="G688" s="6">
        <f t="shared" si="34"/>
        <v>0</v>
      </c>
      <c r="H688" s="6">
        <f t="shared" si="35"/>
        <v>1.8</v>
      </c>
      <c r="I688" s="6">
        <f t="shared" si="36"/>
        <v>1.5</v>
      </c>
      <c r="J688" s="6">
        <f t="shared" si="37"/>
        <v>0.2</v>
      </c>
      <c r="K688" s="6">
        <f t="shared" si="38"/>
        <v>0</v>
      </c>
      <c r="L688" s="6">
        <f t="shared" si="39"/>
        <v>0</v>
      </c>
      <c r="M688" s="6">
        <f t="shared" si="40"/>
        <v>0.7</v>
      </c>
      <c r="N688" s="6">
        <f t="shared" si="41"/>
        <v>6.3</v>
      </c>
      <c r="O688" s="6">
        <f t="shared" si="42"/>
        <v>0.2</v>
      </c>
      <c r="P688" s="6">
        <f t="shared" si="43"/>
        <v>0</v>
      </c>
      <c r="Q688" s="6">
        <f t="shared" si="44"/>
        <v>0.2</v>
      </c>
      <c r="R688" s="8"/>
      <c r="S688" s="9"/>
      <c r="T688" s="6">
        <f t="shared" si="45"/>
        <v>0</v>
      </c>
      <c r="U688" s="6">
        <f t="shared" si="46"/>
        <v>17.9</v>
      </c>
      <c r="V688" s="6">
        <f t="shared" si="49"/>
        <v>17.9</v>
      </c>
      <c r="W688" s="15">
        <f t="shared" si="47"/>
        <v>-17.9</v>
      </c>
      <c r="X688" s="16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</row>
    <row r="689" spans="1:45" ht="15">
      <c r="A689" s="8" t="s">
        <v>74</v>
      </c>
      <c r="B689" s="53"/>
      <c r="C689" s="6">
        <f t="shared" si="30"/>
        <v>9</v>
      </c>
      <c r="D689" s="6">
        <f t="shared" si="31"/>
        <v>0</v>
      </c>
      <c r="E689" s="14">
        <f t="shared" si="32"/>
        <v>0</v>
      </c>
      <c r="F689" s="14">
        <f t="shared" si="33"/>
        <v>0</v>
      </c>
      <c r="G689" s="6">
        <f t="shared" si="34"/>
        <v>0</v>
      </c>
      <c r="H689" s="6">
        <f t="shared" si="35"/>
        <v>0</v>
      </c>
      <c r="I689" s="6">
        <f t="shared" si="36"/>
        <v>0</v>
      </c>
      <c r="J689" s="6">
        <f t="shared" si="37"/>
        <v>9</v>
      </c>
      <c r="K689" s="6">
        <f t="shared" si="38"/>
        <v>0</v>
      </c>
      <c r="L689" s="6">
        <f t="shared" si="39"/>
        <v>0</v>
      </c>
      <c r="M689" s="6">
        <f t="shared" si="40"/>
        <v>0</v>
      </c>
      <c r="N689" s="6">
        <f t="shared" si="41"/>
        <v>0</v>
      </c>
      <c r="O689" s="6">
        <f t="shared" si="42"/>
        <v>0</v>
      </c>
      <c r="P689" s="6">
        <f t="shared" si="43"/>
        <v>0</v>
      </c>
      <c r="Q689" s="6">
        <f t="shared" si="44"/>
        <v>9</v>
      </c>
      <c r="R689" s="8"/>
      <c r="S689" s="9"/>
      <c r="T689" s="6">
        <f t="shared" si="45"/>
        <v>0</v>
      </c>
      <c r="U689" s="6">
        <f t="shared" si="46"/>
        <v>27</v>
      </c>
      <c r="V689" s="6"/>
      <c r="W689" s="15">
        <f t="shared" si="47"/>
        <v>0</v>
      </c>
      <c r="X689" s="16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</row>
    <row r="690" spans="1:45" ht="15">
      <c r="A690" s="13" t="s">
        <v>204</v>
      </c>
      <c r="B690" s="11"/>
      <c r="C690" s="6">
        <f>T61</f>
        <v>0</v>
      </c>
      <c r="D690" s="6">
        <f>T122</f>
        <v>0</v>
      </c>
      <c r="E690" s="14">
        <f>T185</f>
        <v>0</v>
      </c>
      <c r="F690" s="14">
        <f>T248</f>
        <v>0</v>
      </c>
      <c r="G690" s="6">
        <f>T311</f>
        <v>0</v>
      </c>
      <c r="H690" s="6">
        <f>T374</f>
        <v>0</v>
      </c>
      <c r="I690" s="6">
        <f>T437</f>
        <v>0</v>
      </c>
      <c r="J690" s="6">
        <f>T500</f>
        <v>0</v>
      </c>
      <c r="K690" s="6">
        <f>T563</f>
        <v>0</v>
      </c>
      <c r="L690" s="6">
        <f>T626</f>
        <v>3.3</v>
      </c>
      <c r="M690" s="6">
        <f>AR61</f>
        <v>0</v>
      </c>
      <c r="N690" s="6">
        <f>AR122</f>
        <v>0</v>
      </c>
      <c r="O690" s="6">
        <f>AR185</f>
        <v>0</v>
      </c>
      <c r="P690" s="6">
        <f>AR248</f>
        <v>0</v>
      </c>
      <c r="Q690" s="6">
        <f>AR311</f>
        <v>0</v>
      </c>
      <c r="R690" s="6"/>
      <c r="S690" s="9"/>
      <c r="T690" s="6">
        <f t="shared" si="45"/>
        <v>0</v>
      </c>
      <c r="U690" s="6">
        <f t="shared" si="46"/>
        <v>3.3</v>
      </c>
      <c r="V690" s="6"/>
      <c r="W690" s="15">
        <f t="shared" si="47"/>
        <v>0</v>
      </c>
      <c r="X690" s="16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</row>
    <row r="691" spans="1:45" ht="15">
      <c r="A691" s="51" t="s">
        <v>111</v>
      </c>
      <c r="B691" s="8">
        <v>3</v>
      </c>
      <c r="C691" s="6">
        <f t="shared" si="30"/>
        <v>3</v>
      </c>
      <c r="D691" s="6">
        <f t="shared" si="31"/>
        <v>3</v>
      </c>
      <c r="E691" s="14">
        <f t="shared" si="32"/>
        <v>3</v>
      </c>
      <c r="F691" s="14">
        <f t="shared" si="33"/>
        <v>3</v>
      </c>
      <c r="G691" s="6">
        <f t="shared" si="34"/>
        <v>3</v>
      </c>
      <c r="H691" s="6">
        <f t="shared" si="35"/>
        <v>3</v>
      </c>
      <c r="I691" s="6">
        <f t="shared" si="36"/>
        <v>3</v>
      </c>
      <c r="J691" s="6">
        <f t="shared" si="37"/>
        <v>3</v>
      </c>
      <c r="K691" s="6">
        <f t="shared" si="38"/>
        <v>0</v>
      </c>
      <c r="L691" s="6">
        <f t="shared" si="39"/>
        <v>0</v>
      </c>
      <c r="M691" s="6">
        <f t="shared" si="40"/>
        <v>3</v>
      </c>
      <c r="N691" s="6">
        <f t="shared" si="41"/>
        <v>3</v>
      </c>
      <c r="O691" s="6">
        <f t="shared" si="42"/>
        <v>3</v>
      </c>
      <c r="P691" s="6">
        <f t="shared" si="43"/>
        <v>3</v>
      </c>
      <c r="Q691" s="6">
        <f t="shared" si="44"/>
        <v>3</v>
      </c>
      <c r="R691" s="6"/>
      <c r="S691" s="9"/>
      <c r="T691" s="6">
        <f t="shared" si="45"/>
        <v>45</v>
      </c>
      <c r="U691" s="6">
        <f t="shared" si="46"/>
        <v>39</v>
      </c>
      <c r="V691" s="6">
        <f>T691-U691</f>
        <v>6</v>
      </c>
      <c r="W691" s="15">
        <f t="shared" si="47"/>
        <v>39</v>
      </c>
      <c r="X691" s="16">
        <v>100</v>
      </c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</row>
    <row r="692" spans="25:45" ht="12.75"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spans="25:45" ht="12.75"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</row>
    <row r="694" spans="25:45" ht="12.75"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</row>
    <row r="695" spans="25:45" ht="12.75"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</row>
    <row r="696" spans="1:45" ht="15.75">
      <c r="A696" s="87"/>
      <c r="B696" s="88"/>
      <c r="C696" s="87"/>
      <c r="D696" s="87"/>
      <c r="E696" s="12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</row>
    <row r="697" spans="1:45" ht="15.75">
      <c r="A697" s="87"/>
      <c r="B697" s="88"/>
      <c r="C697" s="89"/>
      <c r="D697" s="89"/>
      <c r="E697" s="12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</row>
    <row r="698" spans="1:45" ht="15.75">
      <c r="A698" s="87"/>
      <c r="B698" s="88"/>
      <c r="C698" s="89"/>
      <c r="D698" s="89"/>
      <c r="E698" s="12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</row>
    <row r="699" spans="1:45" ht="15.75">
      <c r="A699" s="87"/>
      <c r="B699" s="88"/>
      <c r="C699" s="89"/>
      <c r="D699" s="89"/>
      <c r="E699" s="12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</row>
    <row r="700" spans="1:45" ht="15.75">
      <c r="A700" s="87"/>
      <c r="B700" s="88"/>
      <c r="C700" s="89"/>
      <c r="D700" s="89"/>
      <c r="E700" s="12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</row>
    <row r="701" spans="1:45" ht="15.75">
      <c r="A701" s="87"/>
      <c r="B701" s="88"/>
      <c r="C701" s="89"/>
      <c r="D701" s="89"/>
      <c r="E701" s="12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</row>
    <row r="702" spans="1:45" ht="15.75">
      <c r="A702" s="87"/>
      <c r="B702" s="88"/>
      <c r="C702" s="89"/>
      <c r="D702" s="89"/>
      <c r="E702" s="12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</row>
    <row r="703" spans="1:45" ht="15.75">
      <c r="A703" s="87"/>
      <c r="B703" s="88"/>
      <c r="C703" s="89"/>
      <c r="D703" s="89"/>
      <c r="E703" s="12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</row>
    <row r="704" spans="1:45" ht="15.75">
      <c r="A704" s="87"/>
      <c r="B704" s="88"/>
      <c r="C704" s="89"/>
      <c r="D704" s="89"/>
      <c r="E704" s="12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spans="1:45" ht="15.75">
      <c r="A705" s="87"/>
      <c r="B705" s="88"/>
      <c r="C705" s="89"/>
      <c r="D705" s="89"/>
      <c r="E705" s="12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</row>
    <row r="706" spans="1:45" ht="15.75">
      <c r="A706" s="87"/>
      <c r="B706" s="88"/>
      <c r="C706" s="89"/>
      <c r="D706" s="89"/>
      <c r="E706" s="12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</row>
    <row r="707" spans="1:45" ht="15.75">
      <c r="A707" s="87"/>
      <c r="B707" s="88"/>
      <c r="C707" s="89"/>
      <c r="D707" s="89"/>
      <c r="E707" s="12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spans="1:45" ht="15.75">
      <c r="A708" s="87"/>
      <c r="B708" s="88"/>
      <c r="C708" s="89"/>
      <c r="D708" s="89"/>
      <c r="E708" s="12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</row>
    <row r="709" spans="1:45" ht="15.75">
      <c r="A709" s="87"/>
      <c r="B709" s="88"/>
      <c r="C709" s="89"/>
      <c r="D709" s="89"/>
      <c r="E709" s="12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</row>
    <row r="710" spans="1:45" ht="15.75">
      <c r="A710" s="87"/>
      <c r="B710" s="88"/>
      <c r="C710" s="89"/>
      <c r="D710" s="89"/>
      <c r="E710" s="12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</row>
    <row r="711" spans="1:45" ht="15.75">
      <c r="A711" s="87"/>
      <c r="B711" s="88"/>
      <c r="C711" s="89"/>
      <c r="D711" s="89"/>
      <c r="E711" s="12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</row>
    <row r="712" spans="1:45" ht="15.75">
      <c r="A712" s="87"/>
      <c r="B712" s="88"/>
      <c r="C712" s="89"/>
      <c r="D712" s="89"/>
      <c r="E712" s="12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</row>
    <row r="713" spans="1:45" ht="15.75">
      <c r="A713" s="87"/>
      <c r="B713" s="88"/>
      <c r="C713" s="89"/>
      <c r="D713" s="89"/>
      <c r="E713" s="12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</row>
    <row r="714" spans="1:45" ht="15.75">
      <c r="A714" s="87"/>
      <c r="B714" s="88"/>
      <c r="C714" s="89"/>
      <c r="D714" s="89"/>
      <c r="E714" s="12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spans="1:45" ht="15.75">
      <c r="A715" s="87"/>
      <c r="B715" s="88"/>
      <c r="C715" s="89"/>
      <c r="D715" s="89"/>
      <c r="E715" s="12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</row>
    <row r="716" spans="1:45" ht="15.75">
      <c r="A716" s="87"/>
      <c r="B716" s="88"/>
      <c r="C716" s="89"/>
      <c r="D716" s="89"/>
      <c r="E716" s="12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</row>
    <row r="717" spans="1:45" ht="15.75">
      <c r="A717" s="87"/>
      <c r="B717" s="88"/>
      <c r="C717" s="89"/>
      <c r="D717" s="89"/>
      <c r="E717" s="12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</row>
    <row r="718" spans="1:45" ht="15.75">
      <c r="A718" s="87"/>
      <c r="B718" s="88"/>
      <c r="C718" s="89"/>
      <c r="D718" s="89"/>
      <c r="E718" s="12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</row>
    <row r="719" spans="1:45" ht="15.75">
      <c r="A719" s="87"/>
      <c r="B719" s="88"/>
      <c r="C719" s="89"/>
      <c r="D719" s="89"/>
      <c r="E719" s="12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</row>
    <row r="720" spans="1:45" ht="15.75">
      <c r="A720" s="87"/>
      <c r="B720" s="88"/>
      <c r="C720" s="89"/>
      <c r="D720" s="89"/>
      <c r="E720" s="12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</row>
    <row r="721" spans="1:45" ht="15.75">
      <c r="A721" s="87"/>
      <c r="B721" s="88"/>
      <c r="C721" s="89"/>
      <c r="D721" s="89"/>
      <c r="E721" s="12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</row>
    <row r="722" spans="1:45" ht="15.75">
      <c r="A722" s="87"/>
      <c r="B722" s="88"/>
      <c r="C722" s="89"/>
      <c r="D722" s="89"/>
      <c r="E722" s="12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</row>
    <row r="723" spans="1:45" ht="15.75">
      <c r="A723" s="87"/>
      <c r="B723" s="88"/>
      <c r="C723" s="89"/>
      <c r="D723" s="89"/>
      <c r="E723" s="12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</row>
    <row r="724" spans="1:45" ht="15.75">
      <c r="A724" s="87"/>
      <c r="B724" s="88"/>
      <c r="C724" s="89"/>
      <c r="D724" s="89"/>
      <c r="E724" s="12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</row>
    <row r="725" spans="1:5" ht="15.75">
      <c r="A725" s="5"/>
      <c r="B725" s="5"/>
      <c r="C725" s="5"/>
      <c r="D725" s="89"/>
      <c r="E725" s="12"/>
    </row>
    <row r="726" spans="1:5" ht="12.75">
      <c r="A726" s="5"/>
      <c r="B726" s="5"/>
      <c r="C726" s="5"/>
      <c r="D726" s="5"/>
      <c r="E726" s="12"/>
    </row>
    <row r="727" spans="1:5" ht="12.75">
      <c r="A727" s="5"/>
      <c r="B727" s="5"/>
      <c r="C727" s="5"/>
      <c r="D727" s="5"/>
      <c r="E727" s="12"/>
    </row>
    <row r="728" spans="1:5" ht="12.75">
      <c r="A728" s="5"/>
      <c r="B728" s="5"/>
      <c r="C728" s="5"/>
      <c r="D728" s="5"/>
      <c r="E728" s="12"/>
    </row>
    <row r="729" spans="1:5" ht="12.75">
      <c r="A729" s="5"/>
      <c r="B729" s="5"/>
      <c r="C729" s="5"/>
      <c r="D729" s="5"/>
      <c r="E729" s="12"/>
    </row>
    <row r="730" spans="1:5" ht="12.75">
      <c r="A730" s="5"/>
      <c r="B730" s="5"/>
      <c r="C730" s="5"/>
      <c r="D730" s="5"/>
      <c r="E730" s="12"/>
    </row>
    <row r="731" spans="1:5" ht="12.75">
      <c r="A731" s="5"/>
      <c r="B731" s="5"/>
      <c r="C731" s="5"/>
      <c r="D731" s="5"/>
      <c r="E731" s="12"/>
    </row>
    <row r="732" spans="1:5" ht="12.75">
      <c r="A732" s="5"/>
      <c r="B732" s="5"/>
      <c r="C732" s="5"/>
      <c r="D732" s="5"/>
      <c r="E732" s="12"/>
    </row>
  </sheetData>
  <sheetProtection/>
  <mergeCells count="6">
    <mergeCell ref="A631:A632"/>
    <mergeCell ref="B631:B632"/>
    <mergeCell ref="C631:T631"/>
    <mergeCell ref="U631:U632"/>
    <mergeCell ref="V631:V632"/>
    <mergeCell ref="W631:W632"/>
  </mergeCells>
  <printOptions/>
  <pageMargins left="0.7" right="0.7" top="0.75" bottom="0.75" header="0.3" footer="0.3"/>
  <pageSetup horizontalDpi="600" verticalDpi="600" orientation="landscape" paperSize="9" scale="40" r:id="rId1"/>
  <rowBreaks count="11" manualBreakCount="11">
    <brk id="62" max="255" man="1"/>
    <brk id="124" max="255" man="1"/>
    <brk id="187" max="255" man="1"/>
    <brk id="250" max="255" man="1"/>
    <brk id="313" max="255" man="1"/>
    <brk id="376" max="255" man="1"/>
    <brk id="439" max="255" man="1"/>
    <brk id="502" max="255" man="1"/>
    <brk id="565" max="255" man="1"/>
    <brk id="628" max="255" man="1"/>
    <brk id="692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Еронина Алина</cp:lastModifiedBy>
  <cp:lastPrinted>2014-04-26T13:16:06Z</cp:lastPrinted>
  <dcterms:created xsi:type="dcterms:W3CDTF">1996-10-08T23:32:33Z</dcterms:created>
  <dcterms:modified xsi:type="dcterms:W3CDTF">2014-04-26T13:36:42Z</dcterms:modified>
  <cp:category/>
  <cp:version/>
  <cp:contentType/>
  <cp:contentStatus/>
</cp:coreProperties>
</file>